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867" firstSheet="3" activeTab="9"/>
  </bookViews>
  <sheets>
    <sheet name="一、收支总表" sheetId="1" r:id="rId1"/>
    <sheet name="二、收入总表" sheetId="2" r:id="rId2"/>
    <sheet name="四、财政拨款收支总表" sheetId="4" r:id="rId3"/>
    <sheet name="三、支出总表" sheetId="3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<sst xmlns="http://schemas.openxmlformats.org/spreadsheetml/2006/main" count="407" uniqueCount="241">
  <si>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</si>
  <si>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</si>
  <si>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</si>
  <si>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</si>
  <si>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</si>
  <si>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</si>
  <si>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</si>
  <si>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</si>
  <si>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</si>
  <si>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</si>
  <si>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</si>
  <si>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</si>
  <si>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</si>
  <si>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三、公共安全支出</t>
  </si>
  <si>
    <t>国有资本经营预算拨款收入</t>
  </si>
  <si>
    <t>四、社会保障和就业支出</t>
  </si>
  <si>
    <t>二、财政专户管理资金收入</t>
  </si>
  <si>
    <t>五、卫生健康支出</t>
  </si>
  <si>
    <t>三、单位资金收入</t>
  </si>
  <si>
    <t>六、城乡社区支出</t>
  </si>
  <si>
    <t>事业收入</t>
  </si>
  <si>
    <t>七、农林水支出</t>
  </si>
  <si>
    <t>事业单位经营收入</t>
  </si>
  <si>
    <t>八、其他支出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</si>
  <si>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</si>
  <si>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</si>
  <si>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</si>
  <si>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</si>
  <si>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</si>
  <si>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</si>
  <si>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</si>
  <si>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</si>
  <si>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</si>
  <si>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</si>
  <si>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</si>
  <si>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</si>
  <si>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</si>
  <si>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</si>
  <si>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</si>
  <si>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</si>
  <si>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</si>
  <si>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</si>
  <si>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</si>
  <si>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</si>
  <si>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</si>
  <si>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</si>
  <si>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</si>
  <si>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</si>
  <si>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</si>
  <si>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十四道沟镇人民政府</t>
  </si>
  <si>
    <t>合计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</si>
  <si>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</si>
  <si>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</si>
  <si>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</si>
  <si>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</si>
  <si>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</si>
  <si>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</si>
  <si>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</si>
  <si>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</si>
  <si>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</si>
  <si>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</si>
  <si>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</si>
  <si>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</si>
  <si>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</si>
  <si>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</si>
  <si>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</si>
  <si>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</si>
  <si>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</si>
  <si>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</si>
  <si>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</si>
  <si>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</si>
  <si>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</si>
  <si>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政府办公厅</t>
  </si>
  <si>
    <t>行政运行</t>
  </si>
  <si>
    <t>事业运行</t>
  </si>
  <si>
    <t>其他一般公共服务支出</t>
  </si>
  <si>
    <t>二、公共安全支出</t>
  </si>
  <si>
    <t>公安</t>
  </si>
  <si>
    <t>其他公安支出</t>
  </si>
  <si>
    <t>三、社会保障和就业支出</t>
  </si>
  <si>
    <t>行政事业单位养老保险</t>
  </si>
  <si>
    <t>行政单位离退休</t>
  </si>
  <si>
    <t>机关事业单位基本养老保险缴费支出</t>
  </si>
  <si>
    <t>机关事业单位职业年金缴费支出</t>
  </si>
  <si>
    <t>社会福利</t>
  </si>
  <si>
    <t>老年福利</t>
  </si>
  <si>
    <t>四、卫生健康支出</t>
  </si>
  <si>
    <t>计划生育事务</t>
  </si>
  <si>
    <t>计划生育服务</t>
  </si>
  <si>
    <t>行政事业单位医疗</t>
  </si>
  <si>
    <t>行政单位医疗</t>
  </si>
  <si>
    <t>事业单位医疗</t>
  </si>
  <si>
    <t>五、城乡社区支出</t>
  </si>
  <si>
    <t>国有土地使用权出让收入安排的支出</t>
  </si>
  <si>
    <t>农村基础设施建设支出</t>
  </si>
  <si>
    <t>农业土地开发资金安排的支出</t>
  </si>
  <si>
    <t>六、农林水支出</t>
  </si>
  <si>
    <t>农业农村</t>
  </si>
  <si>
    <t>农村社会事业</t>
  </si>
  <si>
    <t>乡村道路建设</t>
  </si>
  <si>
    <t>其他农业农村支出</t>
  </si>
  <si>
    <t>巩固脱贫乡村振兴</t>
  </si>
  <si>
    <t>农村基础设施建设</t>
  </si>
  <si>
    <t>农村综合改革</t>
  </si>
  <si>
    <t>对村级公益事业建设的补助</t>
  </si>
  <si>
    <t>对村民委员会和村党支部的补助</t>
  </si>
  <si>
    <t>七、其他支出</t>
  </si>
  <si>
    <t>彩票公益金安排的支出</t>
  </si>
  <si>
    <t xml:space="preserve">       用于其他社会公益事业的彩票公益金支出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</si>
  <si>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</si>
  <si>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</si>
  <si>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</si>
  <si>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</si>
  <si>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</si>
  <si>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</si>
  <si>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</si>
  <si>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</si>
  <si>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事业单位离退休</t>
  </si>
  <si>
    <t>五、农林水支出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</si>
  <si>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</si>
  <si>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</si>
  <si>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</si>
  <si>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</si>
  <si>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</si>
  <si>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</si>
  <si>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</si>
  <si>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</si>
  <si>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</si>
  <si>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</t>
  </si>
  <si>
    <t>职业年金</t>
  </si>
  <si>
    <t>职工基本医疗保险缴费</t>
  </si>
  <si>
    <t>其他社会保险缴费</t>
  </si>
  <si>
    <t>住房公积金</t>
  </si>
  <si>
    <t>其他工资福利支出</t>
  </si>
  <si>
    <t>二、商品和服务支出</t>
  </si>
  <si>
    <t>办公费</t>
  </si>
  <si>
    <t>印刷费</t>
  </si>
  <si>
    <t>手续费</t>
  </si>
  <si>
    <t>水费</t>
  </si>
  <si>
    <t>电费</t>
  </si>
  <si>
    <t>邮电费</t>
  </si>
  <si>
    <t>取暖费</t>
  </si>
  <si>
    <t>差旅费</t>
  </si>
  <si>
    <t>维修（护）费</t>
  </si>
  <si>
    <t>公务接待费</t>
  </si>
  <si>
    <t>专用燃料费</t>
  </si>
  <si>
    <t>劳务费</t>
  </si>
  <si>
    <t>工会经费</t>
  </si>
  <si>
    <t>公务用车运行维护费</t>
  </si>
  <si>
    <t>其他交通费用</t>
  </si>
  <si>
    <t>办公设备购置</t>
  </si>
  <si>
    <t>其他商品和服务支出</t>
  </si>
  <si>
    <t>三、对个人和家庭的补助</t>
  </si>
  <si>
    <t>退休费</t>
  </si>
  <si>
    <t>奖励金</t>
  </si>
  <si>
    <t>生活补助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</si>
  <si>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</si>
  <si>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</si>
  <si>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</si>
  <si>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</si>
  <si>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</si>
  <si>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</si>
  <si>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</si>
  <si>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</si>
  <si>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</si>
  <si>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</si>
  <si>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1、“2025年预算数”的单位范围包括部门本级及所属___1个预算单位。   
  2、“2025年预算数”的实有人员84人，其中：在职人员56人，离退休人员_28_人。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</si>
  <si>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</si>
  <si>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21211</t>
  </si>
  <si>
    <t>2296099</t>
  </si>
  <si>
    <t>用于其他社会公益事业的彩票公益金支出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</si>
  <si>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</si>
  <si>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</si>
  <si>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</si>
  <si>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</si>
  <si>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</si>
  <si>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</si>
  <si>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</si>
  <si>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</si>
  <si>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</si>
  <si>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2021年干沟子村、原种场整村品质提升项目（一期）前期费(566.67万）</t>
  </si>
  <si>
    <t>2023年大望天鹅抵边产业园-鸡冠砬子村综合服务中心建设工程项目前期费用清单（798万）县级配套。</t>
  </si>
  <si>
    <t>2024年干沟子村桥梁建设项目前期费用清单（100万）</t>
  </si>
  <si>
    <t>2024年鸡冠砬子村农田护坡建设项目（二期）前期费用清单（83万）</t>
  </si>
  <si>
    <t>2024年冷沟子村给排水渠、护坡、绿化项目前期费用清单（80万）</t>
  </si>
  <si>
    <t>2024年望天鹅新村环境整治建设项目（58.7万）</t>
  </si>
  <si>
    <t>2019年十四道沟镇干沟子村道路建设项目前期费（286万）</t>
  </si>
  <si>
    <t>经常性项目</t>
  </si>
  <si>
    <t>2025年计生员报酬</t>
  </si>
  <si>
    <t>2025年临时计生员报酬</t>
  </si>
  <si>
    <t>2025年中心服务户报酬</t>
  </si>
  <si>
    <t>2025年村监督委员会报酬</t>
  </si>
  <si>
    <t>2025年村级组织运转经费</t>
  </si>
  <si>
    <t>2025年村级民兵连长报酬</t>
  </si>
  <si>
    <t>2025年退休党员活动经费</t>
  </si>
  <si>
    <t>2025年十四道沟镇人民政府残疾人就业保障金</t>
  </si>
  <si>
    <t>2025年十四道沟镇综合服务中心残疾人就业保障金</t>
  </si>
  <si>
    <t>十四道沟镇边民补贴1</t>
  </si>
  <si>
    <t>长财预指〔2024〕1127号</t>
  </si>
  <si>
    <t>阶段性项目</t>
  </si>
  <si>
    <t>大望天鹅抵边园--鸡冠砬子综合服务中心建设工程</t>
  </si>
  <si>
    <t>吉财债指〔2023〕0836号</t>
  </si>
  <si>
    <t>十四道沟镇鸡冠砬子村护坡护坡建设项目（2024）</t>
  </si>
  <si>
    <t>吉财村指〔2023〕1011号</t>
  </si>
  <si>
    <t>十四道沟镇冷沟子村给排水渠、护坡、绿化项目</t>
  </si>
  <si>
    <t>安乐村产业路建设项目</t>
  </si>
  <si>
    <t>长财综指〔2021〕1070号</t>
  </si>
  <si>
    <t>长白县十四道沟镇安乐村产业路二期项目（2024）</t>
  </si>
  <si>
    <t>吉财综指〔2023〕1019号</t>
  </si>
  <si>
    <t>长白朝鲜族自治县十四道沟镇十四道沟村机耕路建设项目</t>
  </si>
  <si>
    <t>吉财综指〔2024〕0288号</t>
  </si>
  <si>
    <t xml:space="preserve"> 冷沟子村柏油路建设项目（2025）</t>
  </si>
  <si>
    <t xml:space="preserve"> 冷沟子村村级绿色产业研发中心设施项目</t>
  </si>
  <si>
    <t>安乐村东亭小榭护坡项目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</si>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</sst>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Calibri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SimSu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1"/>
      <name val="SimSun"/>
      <charset val="134"/>
    </font>
    <font>
      <sz val="11"/>
      <color rgb="FF000000"/>
      <name val="Times New Roman"/>
      <charset val="134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1F1F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12" applyNumberFormat="0" applyAlignment="0" applyProtection="0">
      <alignment vertical="center"/>
    </xf>
    <xf numFmtId="0" fontId="44" fillId="10" borderId="13" applyNumberFormat="0" applyAlignment="0" applyProtection="0">
      <alignment vertical="center"/>
    </xf>
    <xf numFmtId="0" fontId="45" fillId="10" borderId="12" applyNumberFormat="0" applyAlignment="0" applyProtection="0">
      <alignment vertical="center"/>
    </xf>
    <xf numFmtId="0" fontId="46" fillId="11" borderId="14" applyNumberFormat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76" fontId="14" fillId="3" borderId="1" xfId="0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176" fontId="10" fillId="3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horizontal="left" vertical="center" wrapText="1"/>
    </xf>
    <xf numFmtId="0" fontId="10" fillId="3" borderId="1" xfId="0" applyFont="1" applyFill="1" applyBorder="1">
      <alignment vertical="center"/>
    </xf>
    <xf numFmtId="0" fontId="10" fillId="6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43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43" fontId="12" fillId="7" borderId="1" xfId="0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22" fillId="5" borderId="1" xfId="0" applyFont="1" applyFill="1" applyBorder="1" applyAlignment="1">
      <alignment horizontal="left" vertical="center" wrapText="1"/>
    </xf>
    <xf numFmtId="43" fontId="23" fillId="4" borderId="1" xfId="0" applyNumberFormat="1" applyFont="1" applyFill="1" applyBorder="1" applyAlignment="1">
      <alignment horizontal="center" vertical="center" wrapText="1"/>
    </xf>
    <xf numFmtId="43" fontId="23" fillId="7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left" vertical="center" wrapText="1"/>
    </xf>
    <xf numFmtId="43" fontId="23" fillId="7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0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righ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43" fontId="24" fillId="4" borderId="1" xfId="0" applyNumberFormat="1" applyFont="1" applyFill="1" applyBorder="1" applyAlignment="1">
      <alignment horizontal="center" vertical="center" wrapText="1"/>
    </xf>
    <xf numFmtId="43" fontId="26" fillId="4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justify" vertical="center" wrapText="1" indent="2"/>
    </xf>
    <xf numFmtId="0" fontId="12" fillId="0" borderId="1" xfId="0" applyFont="1" applyBorder="1" applyAlignment="1">
      <alignment horizontal="left" vertical="center" wrapText="1" indent="2"/>
    </xf>
    <xf numFmtId="43" fontId="27" fillId="7" borderId="1" xfId="0" applyNumberFormat="1" applyFont="1" applyFill="1" applyBorder="1" applyAlignment="1">
      <alignment horizontal="center" vertical="center" wrapText="1"/>
    </xf>
    <xf numFmtId="43" fontId="28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2"/>
    </xf>
    <xf numFmtId="0" fontId="20" fillId="0" borderId="1" xfId="49" applyFont="1" applyBorder="1" applyAlignment="1">
      <alignment horizontal="justify" vertical="center" wrapText="1" indent="2"/>
    </xf>
    <xf numFmtId="0" fontId="11" fillId="0" borderId="1" xfId="49" applyFont="1" applyBorder="1" applyAlignment="1">
      <alignment horizontal="left" vertical="center" wrapText="1" indent="2"/>
    </xf>
    <xf numFmtId="0" fontId="12" fillId="0" borderId="1" xfId="49" applyFont="1" applyBorder="1" applyAlignment="1">
      <alignment horizontal="left" vertical="center" wrapText="1"/>
    </xf>
    <xf numFmtId="0" fontId="20" fillId="0" borderId="1" xfId="49" applyFont="1" applyBorder="1" applyAlignment="1">
      <alignment horizontal="left" vertical="center" wrapText="1" indent="2"/>
    </xf>
    <xf numFmtId="43" fontId="24" fillId="3" borderId="1" xfId="0" applyNumberFormat="1" applyFont="1" applyFill="1" applyBorder="1" applyAlignment="1">
      <alignment horizontal="center" vertical="center" wrapText="1"/>
    </xf>
    <xf numFmtId="43" fontId="26" fillId="7" borderId="1" xfId="0" applyNumberFormat="1" applyFont="1" applyFill="1" applyBorder="1" applyAlignment="1">
      <alignment horizontal="right" vertical="center" wrapText="1"/>
    </xf>
    <xf numFmtId="0" fontId="12" fillId="0" borderId="1" xfId="49" applyFont="1" applyBorder="1" applyAlignment="1">
      <alignment horizontal="left" vertical="center" wrapText="1" indent="2"/>
    </xf>
    <xf numFmtId="43" fontId="29" fillId="7" borderId="1" xfId="0" applyNumberFormat="1" applyFont="1" applyFill="1" applyBorder="1" applyAlignment="1">
      <alignment horizontal="right" vertical="center" wrapText="1"/>
    </xf>
    <xf numFmtId="43" fontId="29" fillId="0" borderId="1" xfId="0" applyNumberFormat="1" applyFont="1" applyBorder="1" applyAlignment="1">
      <alignment horizontal="right" vertical="top" wrapText="1"/>
    </xf>
    <xf numFmtId="0" fontId="12" fillId="0" borderId="1" xfId="49" applyFont="1" applyBorder="1" applyAlignment="1">
      <alignment horizontal="center" vertical="center" wrapText="1" indent="2"/>
    </xf>
    <xf numFmtId="0" fontId="20" fillId="4" borderId="1" xfId="49" applyFont="1" applyFill="1" applyBorder="1" applyAlignment="1">
      <alignment horizontal="center" vertical="center" wrapText="1"/>
    </xf>
    <xf numFmtId="43" fontId="29" fillId="4" borderId="1" xfId="0" applyNumberFormat="1" applyFont="1" applyFill="1" applyBorder="1" applyAlignment="1">
      <alignment horizontal="center" vertical="center" wrapText="1"/>
    </xf>
    <xf numFmtId="0" fontId="24" fillId="0" borderId="1" xfId="49" applyFont="1" applyBorder="1" applyAlignment="1">
      <alignment horizontal="center" vertical="center" wrapText="1" indent="2"/>
    </xf>
    <xf numFmtId="43" fontId="26" fillId="0" borderId="1" xfId="0" applyNumberFormat="1" applyFont="1" applyBorder="1" applyAlignment="1">
      <alignment horizontal="right" vertical="top" wrapText="1"/>
    </xf>
    <xf numFmtId="0" fontId="12" fillId="4" borderId="1" xfId="0" applyFont="1" applyFill="1" applyBorder="1" applyAlignment="1">
      <alignment horizontal="center" vertical="center" wrapText="1" indent="2"/>
    </xf>
    <xf numFmtId="0" fontId="30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0" fillId="7" borderId="1" xfId="49" applyFont="1" applyFill="1" applyBorder="1" applyAlignment="1">
      <alignment horizontal="left" vertical="center" wrapText="1"/>
    </xf>
    <xf numFmtId="0" fontId="12" fillId="7" borderId="1" xfId="49" applyFont="1" applyFill="1" applyBorder="1" applyAlignment="1">
      <alignment horizontal="left" vertical="center" wrapText="1"/>
    </xf>
    <xf numFmtId="43" fontId="20" fillId="7" borderId="1" xfId="0" applyNumberFormat="1" applyFont="1" applyFill="1" applyBorder="1" applyAlignment="1">
      <alignment horizontal="center" vertical="center" wrapText="1"/>
    </xf>
    <xf numFmtId="0" fontId="20" fillId="7" borderId="1" xfId="49" applyFont="1" applyFill="1" applyBorder="1" applyAlignment="1">
      <alignment horizontal="left" vertical="center" wrapText="1" indent="2"/>
    </xf>
    <xf numFmtId="0" fontId="20" fillId="7" borderId="1" xfId="49" applyFont="1" applyFill="1" applyBorder="1" applyAlignment="1">
      <alignment vertical="center" wrapText="1"/>
    </xf>
    <xf numFmtId="0" fontId="20" fillId="7" borderId="1" xfId="49" applyFont="1" applyFill="1" applyBorder="1" applyAlignment="1">
      <alignment horizontal="right" vertical="center" wrapText="1"/>
    </xf>
    <xf numFmtId="0" fontId="33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right" vertical="center" wrapText="1"/>
    </xf>
    <xf numFmtId="0" fontId="20" fillId="7" borderId="1" xfId="0" applyFont="1" applyFill="1" applyBorder="1" applyAlignment="1">
      <alignment horizontal="left" vertical="center" wrapText="1" indent="2"/>
    </xf>
    <xf numFmtId="0" fontId="20" fillId="7" borderId="1" xfId="49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right" vertical="center" wrapText="1"/>
    </xf>
    <xf numFmtId="0" fontId="12" fillId="7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3" fontId="24" fillId="4" borderId="1" xfId="0" applyNumberFormat="1" applyFont="1" applyFill="1" applyBorder="1" applyAlignment="1">
      <alignment horizontal="left" vertical="center" wrapText="1"/>
    </xf>
    <xf numFmtId="43" fontId="24" fillId="0" borderId="1" xfId="0" applyNumberFormat="1" applyFont="1" applyBorder="1" applyAlignment="1">
      <alignment horizontal="left" vertical="center" wrapText="1"/>
    </xf>
    <xf numFmtId="43" fontId="24" fillId="0" borderId="1" xfId="0" applyNumberFormat="1" applyFont="1" applyBorder="1" applyAlignment="1">
      <alignment horizontal="left" vertical="top" wrapText="1"/>
    </xf>
    <xf numFmtId="43" fontId="2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27" fillId="0" borderId="1" xfId="0" applyFont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43" fontId="12" fillId="4" borderId="8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4" workbookViewId="0">
      <selection activeCell="J11" sqref="J11"/>
    </sheetView>
  </sheetViews>
  <sheetFormatPr defaultColWidth="9" defaultRowHeight="14" outlineLevelCol="7"/>
  <cols>
    <col min="1" max="1" width="15.6272727272727" customWidth="1"/>
    <col min="5" max="5" width="15.6272727272727" customWidth="1"/>
  </cols>
  <sheetData>
    <row r="1" ht="28.5" customHeight="1" spans="1:8">
      <c r="A1" s="11" t="s">
        <v>0</v>
      </c>
      <c r="B1" s="47"/>
      <c r="C1" s="47"/>
      <c r="D1" s="47"/>
      <c r="E1" s="47"/>
      <c r="F1" s="47"/>
      <c r="G1" s="47"/>
      <c r="H1" s="47"/>
    </row>
    <row r="2" ht="15" customHeight="1" spans="1:8">
      <c r="A2" s="141"/>
      <c r="B2" s="141"/>
      <c r="C2" s="141"/>
      <c r="D2" s="141"/>
      <c r="E2" s="141"/>
      <c r="F2" s="141"/>
      <c r="G2" s="141" t="s">
        <v>1</v>
      </c>
      <c r="H2" s="141"/>
    </row>
    <row r="3" ht="28.9" customHeight="1" spans="1:8">
      <c r="A3" s="114" t="s">
        <v>2</v>
      </c>
      <c r="B3" s="114"/>
      <c r="C3" s="114"/>
      <c r="D3" s="114"/>
      <c r="E3" s="18" t="s">
        <v>3</v>
      </c>
      <c r="F3" s="18"/>
      <c r="G3" s="18"/>
      <c r="H3" s="18"/>
    </row>
    <row r="4" ht="37.5" customHeight="1" spans="1:8">
      <c r="A4" s="114" t="s">
        <v>4</v>
      </c>
      <c r="B4" s="18" t="s">
        <v>5</v>
      </c>
      <c r="C4" s="18" t="s">
        <v>6</v>
      </c>
      <c r="D4" s="18" t="s">
        <v>7</v>
      </c>
      <c r="E4" s="114" t="s">
        <v>4</v>
      </c>
      <c r="F4" s="18" t="s">
        <v>5</v>
      </c>
      <c r="G4" s="142" t="s">
        <v>6</v>
      </c>
      <c r="H4" s="18" t="s">
        <v>7</v>
      </c>
    </row>
    <row r="5" ht="25.5" customHeight="1" spans="1:8">
      <c r="A5" s="18" t="s">
        <v>8</v>
      </c>
      <c r="B5" s="64">
        <f>SUM(C5:D5)</f>
        <v>2694.35</v>
      </c>
      <c r="C5" s="119">
        <f>SUM(C6:C8)</f>
        <v>1692.11</v>
      </c>
      <c r="D5" s="119">
        <f>SUM(D6:D8)</f>
        <v>1002.24</v>
      </c>
      <c r="E5" s="18" t="s">
        <v>9</v>
      </c>
      <c r="F5" s="64">
        <f>SUM(G5:H5)</f>
        <v>660.83</v>
      </c>
      <c r="G5" s="118">
        <v>660.83</v>
      </c>
      <c r="H5" s="119"/>
    </row>
    <row r="6" ht="25.5" customHeight="1" spans="1:8">
      <c r="A6" s="18" t="s">
        <v>10</v>
      </c>
      <c r="B6" s="64">
        <f t="shared" ref="B6:B19" si="0">SUM(C6:D6)</f>
        <v>2630.39</v>
      </c>
      <c r="C6" s="119">
        <v>1692.11</v>
      </c>
      <c r="D6" s="119">
        <v>938.28</v>
      </c>
      <c r="E6" s="18" t="s">
        <v>11</v>
      </c>
      <c r="F6" s="64">
        <f t="shared" ref="F6:F15" si="1">SUM(G6:H6)</f>
        <v>0</v>
      </c>
      <c r="G6" s="119"/>
      <c r="H6" s="119"/>
    </row>
    <row r="7" ht="37.5" customHeight="1" spans="1:8">
      <c r="A7" s="18" t="s">
        <v>12</v>
      </c>
      <c r="B7" s="64">
        <f t="shared" si="0"/>
        <v>63.96</v>
      </c>
      <c r="C7" s="119"/>
      <c r="D7" s="119">
        <v>63.96</v>
      </c>
      <c r="E7" s="18" t="s">
        <v>13</v>
      </c>
      <c r="F7" s="64">
        <f t="shared" si="1"/>
        <v>627.6</v>
      </c>
      <c r="G7" s="119"/>
      <c r="H7" s="107">
        <v>627.6</v>
      </c>
    </row>
    <row r="8" ht="37.5" customHeight="1" spans="1:8">
      <c r="A8" s="18" t="s">
        <v>14</v>
      </c>
      <c r="B8" s="64">
        <f t="shared" si="0"/>
        <v>0</v>
      </c>
      <c r="C8" s="119"/>
      <c r="D8" s="119"/>
      <c r="E8" s="120" t="s">
        <v>15</v>
      </c>
      <c r="F8" s="64">
        <f t="shared" si="1"/>
        <v>80.18</v>
      </c>
      <c r="G8" s="118">
        <v>80.18</v>
      </c>
      <c r="H8" s="119"/>
    </row>
    <row r="9" ht="37.5" customHeight="1" spans="1:8">
      <c r="A9" s="125" t="s">
        <v>16</v>
      </c>
      <c r="B9" s="64">
        <f t="shared" si="0"/>
        <v>0</v>
      </c>
      <c r="C9" s="119"/>
      <c r="D9" s="119"/>
      <c r="E9" s="122" t="s">
        <v>17</v>
      </c>
      <c r="F9" s="64">
        <f t="shared" si="1"/>
        <v>41.07</v>
      </c>
      <c r="G9" s="118">
        <v>41.07</v>
      </c>
      <c r="H9" s="119"/>
    </row>
    <row r="10" ht="25.5" customHeight="1" spans="1:8">
      <c r="A10" s="125" t="s">
        <v>18</v>
      </c>
      <c r="B10" s="64">
        <f t="shared" si="0"/>
        <v>0</v>
      </c>
      <c r="C10" s="119">
        <f>SUM(C11:C15)</f>
        <v>0</v>
      </c>
      <c r="D10" s="119">
        <f>SUM(D11:D15)</f>
        <v>0</v>
      </c>
      <c r="E10" s="122" t="s">
        <v>19</v>
      </c>
      <c r="F10" s="64">
        <f t="shared" si="1"/>
        <v>8</v>
      </c>
      <c r="G10" s="119"/>
      <c r="H10" s="119">
        <v>8</v>
      </c>
    </row>
    <row r="11" ht="27" customHeight="1" spans="1:8">
      <c r="A11" s="18" t="s">
        <v>20</v>
      </c>
      <c r="B11" s="64">
        <f t="shared" si="0"/>
        <v>0</v>
      </c>
      <c r="C11" s="119"/>
      <c r="D11" s="119"/>
      <c r="E11" s="120" t="s">
        <v>21</v>
      </c>
      <c r="F11" s="64">
        <f t="shared" si="1"/>
        <v>1220.71</v>
      </c>
      <c r="G11" s="118">
        <v>910.03</v>
      </c>
      <c r="H11" s="119">
        <v>310.68</v>
      </c>
    </row>
    <row r="12" ht="25.5" customHeight="1" spans="1:8">
      <c r="A12" s="18" t="s">
        <v>22</v>
      </c>
      <c r="B12" s="64">
        <f t="shared" si="0"/>
        <v>0</v>
      </c>
      <c r="C12" s="119"/>
      <c r="D12" s="119"/>
      <c r="E12" s="120" t="s">
        <v>23</v>
      </c>
      <c r="F12" s="64">
        <f t="shared" si="1"/>
        <v>55.96</v>
      </c>
      <c r="G12" s="119"/>
      <c r="H12" s="119">
        <v>55.96</v>
      </c>
    </row>
    <row r="13" ht="25.5" customHeight="1" spans="1:8">
      <c r="A13" s="18" t="s">
        <v>24</v>
      </c>
      <c r="B13" s="64">
        <f t="shared" si="0"/>
        <v>0</v>
      </c>
      <c r="C13" s="119"/>
      <c r="D13" s="119"/>
      <c r="E13" s="18"/>
      <c r="F13" s="64">
        <f t="shared" si="1"/>
        <v>0</v>
      </c>
      <c r="G13" s="119"/>
      <c r="H13" s="119"/>
    </row>
    <row r="14" ht="25.5" customHeight="1" spans="1:8">
      <c r="A14" s="18" t="s">
        <v>25</v>
      </c>
      <c r="B14" s="64">
        <f t="shared" si="0"/>
        <v>0</v>
      </c>
      <c r="C14" s="119"/>
      <c r="D14" s="119"/>
      <c r="E14" s="18"/>
      <c r="F14" s="64">
        <f t="shared" si="1"/>
        <v>0</v>
      </c>
      <c r="G14" s="119"/>
      <c r="H14" s="119"/>
    </row>
    <row r="15" ht="19.9" customHeight="1" spans="1:8">
      <c r="A15" s="18" t="s">
        <v>26</v>
      </c>
      <c r="B15" s="64">
        <f t="shared" si="0"/>
        <v>0</v>
      </c>
      <c r="C15" s="143"/>
      <c r="D15" s="143"/>
      <c r="E15" s="18"/>
      <c r="F15" s="64">
        <f t="shared" si="1"/>
        <v>0</v>
      </c>
      <c r="G15" s="143"/>
      <c r="H15" s="143"/>
    </row>
    <row r="16" ht="25.5" customHeight="1" spans="1:8">
      <c r="A16" s="144" t="s">
        <v>27</v>
      </c>
      <c r="B16" s="64">
        <f t="shared" si="0"/>
        <v>2694.35</v>
      </c>
      <c r="C16" s="64">
        <f>C5+C9+C10</f>
        <v>1692.11</v>
      </c>
      <c r="D16" s="64">
        <f>D5+D9+D10</f>
        <v>1002.24</v>
      </c>
      <c r="E16" s="144" t="s">
        <v>28</v>
      </c>
      <c r="F16" s="64">
        <f>SUM(F5:F15)</f>
        <v>2694.35</v>
      </c>
      <c r="G16" s="64">
        <f>SUM(G5:G15)</f>
        <v>1692.11</v>
      </c>
      <c r="H16" s="64">
        <f>SUM(H5:H15)</f>
        <v>1002.24</v>
      </c>
    </row>
    <row r="17" ht="25.5" customHeight="1" spans="1:8">
      <c r="A17" s="18" t="s">
        <v>29</v>
      </c>
      <c r="B17" s="64">
        <f t="shared" si="0"/>
        <v>0</v>
      </c>
      <c r="C17" s="119"/>
      <c r="D17" s="119"/>
      <c r="E17" s="18" t="s">
        <v>30</v>
      </c>
      <c r="F17" s="64">
        <f>SUM(G17:H17)</f>
        <v>0</v>
      </c>
      <c r="G17" s="119"/>
      <c r="H17" s="119"/>
    </row>
    <row r="18" ht="25.5" customHeight="1" spans="1:8">
      <c r="A18" s="18" t="s">
        <v>31</v>
      </c>
      <c r="B18" s="64">
        <f t="shared" si="0"/>
        <v>0</v>
      </c>
      <c r="C18" s="119"/>
      <c r="D18" s="119"/>
      <c r="E18" s="18"/>
      <c r="F18" s="64">
        <f>SUM(G18:H18)</f>
        <v>0</v>
      </c>
      <c r="G18" s="119"/>
      <c r="H18" s="119"/>
    </row>
    <row r="19" ht="33" customHeight="1" spans="1:8">
      <c r="A19" s="144" t="s">
        <v>32</v>
      </c>
      <c r="B19" s="64">
        <f t="shared" si="0"/>
        <v>2694.35</v>
      </c>
      <c r="C19" s="64">
        <f>SUM(C16:C18)</f>
        <v>1692.11</v>
      </c>
      <c r="D19" s="64">
        <f>SUM(D16:D18)</f>
        <v>1002.24</v>
      </c>
      <c r="E19" s="144" t="s">
        <v>33</v>
      </c>
      <c r="F19" s="64">
        <f>SUM(F16:F18)</f>
        <v>2694.35</v>
      </c>
      <c r="G19" s="64">
        <f>SUM(G16:G18)</f>
        <v>1692.11</v>
      </c>
      <c r="H19" s="64">
        <f>SUM(H16:H18)</f>
        <v>1002.24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3" workbookViewId="0">
      <selection activeCell="F36" sqref="F36:G36"/>
    </sheetView>
  </sheetViews>
  <sheetFormatPr defaultColWidth="9" defaultRowHeight="14"/>
  <cols>
    <col min="1" max="1" width="18.3636363636364" customWidth="1"/>
    <col min="2" max="2" width="12.7545454545455" customWidth="1"/>
    <col min="3" max="3" width="29.6363636363636" customWidth="1"/>
    <col min="4" max="4" width="16.5" customWidth="1"/>
    <col min="6" max="8" width="15" customWidth="1"/>
    <col min="9" max="9" width="21.8181818181818" customWidth="1"/>
  </cols>
  <sheetData>
    <row r="1" ht="28.5" customHeight="1" spans="1:9">
      <c r="A1" s="11" t="s">
        <v>172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173</v>
      </c>
      <c r="B4" s="13" t="s">
        <v>174</v>
      </c>
      <c r="C4" s="13"/>
      <c r="D4" s="12" t="s">
        <v>175</v>
      </c>
      <c r="E4" s="12" t="s">
        <v>50</v>
      </c>
      <c r="F4" s="13" t="s">
        <v>176</v>
      </c>
      <c r="G4" s="13"/>
      <c r="H4" s="13"/>
      <c r="I4" s="12" t="s">
        <v>159</v>
      </c>
    </row>
    <row r="5" ht="46.15" customHeight="1" spans="1:9">
      <c r="A5" s="14"/>
      <c r="B5" s="13" t="s">
        <v>177</v>
      </c>
      <c r="C5" s="13" t="s">
        <v>178</v>
      </c>
      <c r="D5" s="14"/>
      <c r="E5" s="14"/>
      <c r="F5" s="13" t="s">
        <v>39</v>
      </c>
      <c r="G5" s="13" t="s">
        <v>40</v>
      </c>
      <c r="H5" s="13" t="s">
        <v>41</v>
      </c>
      <c r="I5" s="14"/>
    </row>
    <row r="6" ht="44" customHeight="1" spans="1:9">
      <c r="A6" s="15" t="s">
        <v>179</v>
      </c>
      <c r="B6" s="16"/>
      <c r="C6" s="17" t="s">
        <v>180</v>
      </c>
      <c r="D6" s="18" t="s">
        <v>49</v>
      </c>
      <c r="E6" s="19">
        <f>SUM(F6:H6)</f>
        <v>0.74</v>
      </c>
      <c r="F6" s="20">
        <v>0.74</v>
      </c>
      <c r="G6" s="16"/>
      <c r="H6" s="16"/>
      <c r="I6" s="33"/>
    </row>
    <row r="7" ht="44" customHeight="1" spans="1:9">
      <c r="A7" s="15" t="s">
        <v>179</v>
      </c>
      <c r="B7" s="16"/>
      <c r="C7" s="17" t="s">
        <v>181</v>
      </c>
      <c r="D7" s="18" t="s">
        <v>49</v>
      </c>
      <c r="E7" s="19">
        <f t="shared" ref="E7:E21" si="0">SUM(F7:H7)</f>
        <v>35</v>
      </c>
      <c r="F7" s="20">
        <v>35</v>
      </c>
      <c r="G7" s="16"/>
      <c r="H7" s="16"/>
      <c r="I7" s="33"/>
    </row>
    <row r="8" ht="44" customHeight="1" spans="1:9">
      <c r="A8" s="15" t="s">
        <v>179</v>
      </c>
      <c r="B8" s="16"/>
      <c r="C8" s="17" t="s">
        <v>182</v>
      </c>
      <c r="D8" s="18" t="s">
        <v>49</v>
      </c>
      <c r="E8" s="19">
        <f t="shared" si="0"/>
        <v>9</v>
      </c>
      <c r="F8" s="20">
        <v>9</v>
      </c>
      <c r="G8" s="16"/>
      <c r="H8" s="16"/>
      <c r="I8" s="33"/>
    </row>
    <row r="9" ht="44" customHeight="1" spans="1:9">
      <c r="A9" s="15" t="s">
        <v>179</v>
      </c>
      <c r="B9" s="16"/>
      <c r="C9" s="17" t="s">
        <v>183</v>
      </c>
      <c r="D9" s="18" t="s">
        <v>49</v>
      </c>
      <c r="E9" s="19">
        <f t="shared" si="0"/>
        <v>2.64</v>
      </c>
      <c r="F9" s="20">
        <v>2.64</v>
      </c>
      <c r="G9" s="16"/>
      <c r="H9" s="16"/>
      <c r="I9" s="33"/>
    </row>
    <row r="10" ht="44" customHeight="1" spans="1:10">
      <c r="A10" s="15" t="s">
        <v>179</v>
      </c>
      <c r="B10" s="16"/>
      <c r="C10" s="17" t="s">
        <v>184</v>
      </c>
      <c r="D10" s="18" t="s">
        <v>49</v>
      </c>
      <c r="E10" s="19">
        <f t="shared" si="0"/>
        <v>2.57</v>
      </c>
      <c r="F10" s="20">
        <v>2.57</v>
      </c>
      <c r="G10" s="16"/>
      <c r="H10" s="16"/>
      <c r="I10" s="33"/>
      <c r="J10" s="34"/>
    </row>
    <row r="11" ht="44" customHeight="1" spans="1:9">
      <c r="A11" s="15" t="s">
        <v>179</v>
      </c>
      <c r="B11" s="16"/>
      <c r="C11" s="17" t="s">
        <v>185</v>
      </c>
      <c r="D11" s="18" t="s">
        <v>49</v>
      </c>
      <c r="E11" s="19">
        <f t="shared" si="0"/>
        <v>1.87</v>
      </c>
      <c r="F11" s="20">
        <v>1.87</v>
      </c>
      <c r="G11" s="16"/>
      <c r="H11" s="16"/>
      <c r="I11" s="33"/>
    </row>
    <row r="12" ht="44" customHeight="1" spans="1:9">
      <c r="A12" s="15" t="s">
        <v>179</v>
      </c>
      <c r="B12" s="16"/>
      <c r="C12" s="17" t="s">
        <v>186</v>
      </c>
      <c r="D12" s="18" t="s">
        <v>49</v>
      </c>
      <c r="E12" s="19">
        <f t="shared" si="0"/>
        <v>0.24</v>
      </c>
      <c r="F12" s="20">
        <v>0.24</v>
      </c>
      <c r="G12" s="16"/>
      <c r="H12" s="16"/>
      <c r="I12" s="35"/>
    </row>
    <row r="13" ht="44" customHeight="1" spans="1:9">
      <c r="A13" s="15" t="s">
        <v>187</v>
      </c>
      <c r="B13" s="16"/>
      <c r="C13" s="21" t="s">
        <v>188</v>
      </c>
      <c r="D13" s="18" t="s">
        <v>49</v>
      </c>
      <c r="E13" s="19">
        <f t="shared" si="0"/>
        <v>8.5</v>
      </c>
      <c r="F13" s="22">
        <v>8.5</v>
      </c>
      <c r="G13" s="16"/>
      <c r="H13" s="16"/>
      <c r="I13" s="35"/>
    </row>
    <row r="14" ht="44" customHeight="1" spans="1:9">
      <c r="A14" s="15" t="s">
        <v>187</v>
      </c>
      <c r="B14" s="16"/>
      <c r="C14" s="21" t="s">
        <v>189</v>
      </c>
      <c r="D14" s="18" t="s">
        <v>49</v>
      </c>
      <c r="E14" s="19">
        <f t="shared" si="0"/>
        <v>0.32</v>
      </c>
      <c r="F14" s="22">
        <v>0.32</v>
      </c>
      <c r="G14" s="16"/>
      <c r="H14" s="16"/>
      <c r="I14" s="35"/>
    </row>
    <row r="15" ht="44" customHeight="1" spans="1:9">
      <c r="A15" s="15" t="s">
        <v>187</v>
      </c>
      <c r="B15" s="16"/>
      <c r="C15" s="21" t="s">
        <v>190</v>
      </c>
      <c r="D15" s="18" t="s">
        <v>49</v>
      </c>
      <c r="E15" s="19">
        <f t="shared" si="0"/>
        <v>0.25</v>
      </c>
      <c r="F15" s="22">
        <v>0.25</v>
      </c>
      <c r="G15" s="16"/>
      <c r="H15" s="16"/>
      <c r="I15" s="35"/>
    </row>
    <row r="16" ht="44" customHeight="1" spans="1:9">
      <c r="A16" s="15" t="s">
        <v>187</v>
      </c>
      <c r="B16" s="16"/>
      <c r="C16" s="21" t="s">
        <v>191</v>
      </c>
      <c r="D16" s="18" t="s">
        <v>49</v>
      </c>
      <c r="E16" s="19">
        <f t="shared" si="0"/>
        <v>4.97</v>
      </c>
      <c r="F16" s="22">
        <v>4.97</v>
      </c>
      <c r="G16" s="16"/>
      <c r="H16" s="16"/>
      <c r="I16" s="35"/>
    </row>
    <row r="17" ht="44" customHeight="1" spans="1:9">
      <c r="A17" s="15" t="s">
        <v>187</v>
      </c>
      <c r="B17" s="16"/>
      <c r="C17" s="21" t="s">
        <v>192</v>
      </c>
      <c r="D17" s="18" t="s">
        <v>49</v>
      </c>
      <c r="E17" s="19">
        <f t="shared" si="0"/>
        <v>89.3</v>
      </c>
      <c r="F17" s="22">
        <v>89.3</v>
      </c>
      <c r="G17" s="16"/>
      <c r="H17" s="16"/>
      <c r="I17" s="35"/>
    </row>
    <row r="18" ht="44" customHeight="1" spans="1:9">
      <c r="A18" s="15" t="s">
        <v>187</v>
      </c>
      <c r="B18" s="16"/>
      <c r="C18" s="21" t="s">
        <v>193</v>
      </c>
      <c r="D18" s="18" t="s">
        <v>49</v>
      </c>
      <c r="E18" s="19">
        <f t="shared" si="0"/>
        <v>17.3</v>
      </c>
      <c r="F18" s="22">
        <v>17.3</v>
      </c>
      <c r="G18" s="16"/>
      <c r="H18" s="16"/>
      <c r="I18" s="35"/>
    </row>
    <row r="19" ht="44" customHeight="1" spans="1:9">
      <c r="A19" s="15" t="s">
        <v>187</v>
      </c>
      <c r="B19" s="16"/>
      <c r="C19" s="23" t="s">
        <v>194</v>
      </c>
      <c r="D19" s="18" t="s">
        <v>49</v>
      </c>
      <c r="E19" s="19">
        <f t="shared" si="0"/>
        <v>0.46</v>
      </c>
      <c r="F19" s="22">
        <v>0.46</v>
      </c>
      <c r="G19" s="16"/>
      <c r="H19" s="16"/>
      <c r="I19" s="35"/>
    </row>
    <row r="20" ht="44" customHeight="1" spans="1:9">
      <c r="A20" s="15" t="s">
        <v>187</v>
      </c>
      <c r="B20" s="16"/>
      <c r="C20" s="21" t="s">
        <v>195</v>
      </c>
      <c r="D20" s="18" t="s">
        <v>49</v>
      </c>
      <c r="E20" s="19">
        <f t="shared" si="0"/>
        <v>4</v>
      </c>
      <c r="F20" s="22">
        <v>4</v>
      </c>
      <c r="G20" s="16"/>
      <c r="H20" s="16"/>
      <c r="I20" s="35"/>
    </row>
    <row r="21" ht="42" customHeight="1" spans="1:9">
      <c r="A21" s="15" t="s">
        <v>187</v>
      </c>
      <c r="B21" s="16"/>
      <c r="C21" s="21" t="s">
        <v>196</v>
      </c>
      <c r="D21" s="18" t="s">
        <v>49</v>
      </c>
      <c r="E21" s="19">
        <f t="shared" si="0"/>
        <v>3</v>
      </c>
      <c r="F21" s="22">
        <v>3</v>
      </c>
      <c r="G21" s="16"/>
      <c r="H21" s="16"/>
      <c r="I21" s="35"/>
    </row>
    <row r="22" ht="42" customHeight="1" spans="1:9">
      <c r="A22" s="15" t="s">
        <v>187</v>
      </c>
      <c r="B22" s="16"/>
      <c r="C22" s="24" t="s">
        <v>197</v>
      </c>
      <c r="D22" s="18" t="s">
        <v>49</v>
      </c>
      <c r="E22" s="19">
        <f t="shared" ref="E22:E35" si="1">SUM(F22:H22)</f>
        <v>100.24</v>
      </c>
      <c r="F22" s="25">
        <v>100.24</v>
      </c>
      <c r="G22" s="16"/>
      <c r="H22" s="16"/>
      <c r="I22" s="24" t="s">
        <v>198</v>
      </c>
    </row>
    <row r="23" ht="42" customHeight="1" spans="1:9">
      <c r="A23" s="15" t="s">
        <v>187</v>
      </c>
      <c r="B23" s="16"/>
      <c r="C23" s="26" t="s">
        <v>197</v>
      </c>
      <c r="D23" s="18" t="s">
        <v>49</v>
      </c>
      <c r="E23" s="19">
        <f t="shared" si="1"/>
        <v>204.78</v>
      </c>
      <c r="F23" s="25">
        <v>204.78</v>
      </c>
      <c r="G23" s="16"/>
      <c r="H23" s="16"/>
      <c r="I23" s="26" t="s">
        <v>198</v>
      </c>
    </row>
    <row r="24" ht="42" customHeight="1" spans="1:9">
      <c r="A24" s="15" t="s">
        <v>187</v>
      </c>
      <c r="B24" s="16"/>
      <c r="C24" s="24" t="s">
        <v>197</v>
      </c>
      <c r="D24" s="18" t="s">
        <v>49</v>
      </c>
      <c r="E24" s="19">
        <f t="shared" si="1"/>
        <v>322.58</v>
      </c>
      <c r="F24" s="25">
        <v>322.58</v>
      </c>
      <c r="G24" s="16"/>
      <c r="H24" s="16"/>
      <c r="I24" s="24" t="s">
        <v>198</v>
      </c>
    </row>
    <row r="25" ht="42" customHeight="1" spans="1:9">
      <c r="A25" s="15" t="s">
        <v>199</v>
      </c>
      <c r="B25" s="16"/>
      <c r="C25" s="26" t="s">
        <v>200</v>
      </c>
      <c r="D25" s="18" t="s">
        <v>49</v>
      </c>
      <c r="E25" s="19">
        <f t="shared" si="1"/>
        <v>308</v>
      </c>
      <c r="F25" s="25">
        <v>308</v>
      </c>
      <c r="G25" s="16"/>
      <c r="H25" s="16"/>
      <c r="I25" s="26" t="s">
        <v>201</v>
      </c>
    </row>
    <row r="26" ht="42" customHeight="1" spans="1:9">
      <c r="A26" s="15" t="s">
        <v>199</v>
      </c>
      <c r="B26" s="16"/>
      <c r="C26" s="24" t="s">
        <v>202</v>
      </c>
      <c r="D26" s="18" t="s">
        <v>49</v>
      </c>
      <c r="E26" s="19">
        <f t="shared" si="1"/>
        <v>2.5</v>
      </c>
      <c r="F26" s="25">
        <v>2.5</v>
      </c>
      <c r="G26" s="16"/>
      <c r="H26" s="16"/>
      <c r="I26" s="24" t="s">
        <v>203</v>
      </c>
    </row>
    <row r="27" ht="42" customHeight="1" spans="1:9">
      <c r="A27" s="15" t="s">
        <v>199</v>
      </c>
      <c r="B27" s="16"/>
      <c r="C27" s="26" t="s">
        <v>204</v>
      </c>
      <c r="D27" s="18" t="s">
        <v>49</v>
      </c>
      <c r="E27" s="19">
        <f t="shared" si="1"/>
        <v>0.18</v>
      </c>
      <c r="F27" s="25">
        <v>0.18</v>
      </c>
      <c r="G27" s="16"/>
      <c r="H27" s="16"/>
      <c r="I27" s="26" t="s">
        <v>203</v>
      </c>
    </row>
    <row r="28" ht="42" customHeight="1" spans="1:9">
      <c r="A28" s="15" t="s">
        <v>199</v>
      </c>
      <c r="B28" s="16"/>
      <c r="C28" s="26" t="s">
        <v>205</v>
      </c>
      <c r="D28" s="18" t="s">
        <v>49</v>
      </c>
      <c r="E28" s="19">
        <f t="shared" si="1"/>
        <v>8</v>
      </c>
      <c r="F28" s="27"/>
      <c r="G28" s="27">
        <v>8</v>
      </c>
      <c r="H28" s="16"/>
      <c r="I28" s="26" t="s">
        <v>206</v>
      </c>
    </row>
    <row r="29" ht="42" customHeight="1" spans="1:9">
      <c r="A29" s="15" t="s">
        <v>199</v>
      </c>
      <c r="B29" s="16"/>
      <c r="C29" s="24" t="s">
        <v>207</v>
      </c>
      <c r="D29" s="18" t="s">
        <v>49</v>
      </c>
      <c r="E29" s="19">
        <f t="shared" si="1"/>
        <v>55</v>
      </c>
      <c r="F29" s="27"/>
      <c r="G29" s="27">
        <v>55</v>
      </c>
      <c r="H29" s="16"/>
      <c r="I29" s="24" t="s">
        <v>208</v>
      </c>
    </row>
    <row r="30" ht="42" customHeight="1" spans="1:9">
      <c r="A30" s="15" t="s">
        <v>199</v>
      </c>
      <c r="B30" s="16"/>
      <c r="C30" s="24" t="s">
        <v>209</v>
      </c>
      <c r="D30" s="18" t="s">
        <v>49</v>
      </c>
      <c r="E30" s="19">
        <f t="shared" si="1"/>
        <v>0.96</v>
      </c>
      <c r="F30" s="27"/>
      <c r="G30" s="27">
        <v>0.96</v>
      </c>
      <c r="H30" s="16"/>
      <c r="I30" s="24" t="s">
        <v>210</v>
      </c>
    </row>
    <row r="31" ht="42" customHeight="1" spans="1:9">
      <c r="A31" s="15" t="s">
        <v>199</v>
      </c>
      <c r="B31" s="16"/>
      <c r="C31" s="27" t="s">
        <v>211</v>
      </c>
      <c r="D31" s="18" t="s">
        <v>49</v>
      </c>
      <c r="E31" s="19">
        <f t="shared" si="1"/>
        <v>150</v>
      </c>
      <c r="F31" s="22">
        <v>150</v>
      </c>
      <c r="G31" s="16"/>
      <c r="H31" s="16"/>
      <c r="I31" s="35"/>
    </row>
    <row r="32" ht="42" customHeight="1" spans="1:9">
      <c r="A32" s="15" t="s">
        <v>199</v>
      </c>
      <c r="B32" s="16"/>
      <c r="C32" s="28" t="s">
        <v>212</v>
      </c>
      <c r="D32" s="18" t="s">
        <v>49</v>
      </c>
      <c r="E32" s="19">
        <f t="shared" si="1"/>
        <v>506.4</v>
      </c>
      <c r="F32" s="22">
        <v>506.4</v>
      </c>
      <c r="G32" s="16"/>
      <c r="H32" s="16"/>
      <c r="I32" s="35"/>
    </row>
    <row r="33" ht="42" customHeight="1" spans="1:9">
      <c r="A33" s="15" t="s">
        <v>199</v>
      </c>
      <c r="B33" s="16"/>
      <c r="C33" s="28" t="s">
        <v>213</v>
      </c>
      <c r="D33" s="18" t="s">
        <v>49</v>
      </c>
      <c r="E33" s="19">
        <f t="shared" si="1"/>
        <v>90</v>
      </c>
      <c r="F33" s="22">
        <v>90</v>
      </c>
      <c r="G33" s="16"/>
      <c r="H33" s="16"/>
      <c r="I33" s="35"/>
    </row>
    <row r="34" ht="42" customHeight="1" spans="1:9">
      <c r="A34" s="15"/>
      <c r="B34" s="16"/>
      <c r="C34" s="24"/>
      <c r="D34" s="18"/>
      <c r="E34" s="19">
        <f t="shared" si="1"/>
        <v>0</v>
      </c>
      <c r="F34" s="22"/>
      <c r="G34" s="16"/>
      <c r="H34" s="16"/>
      <c r="I34" s="35"/>
    </row>
    <row r="35" ht="42" customHeight="1" spans="1:9">
      <c r="A35" s="15"/>
      <c r="B35" s="16"/>
      <c r="C35" s="21"/>
      <c r="D35" s="18"/>
      <c r="E35" s="19">
        <f t="shared" si="1"/>
        <v>0</v>
      </c>
      <c r="F35" s="22"/>
      <c r="G35" s="16"/>
      <c r="H35" s="16"/>
      <c r="I35" s="35"/>
    </row>
    <row r="36" ht="22.5" customHeight="1" spans="1:9">
      <c r="A36" s="29"/>
      <c r="B36" s="30"/>
      <c r="C36" s="31"/>
      <c r="D36" s="29" t="s">
        <v>50</v>
      </c>
      <c r="E36" s="19">
        <f>SUM(E6:E35)</f>
        <v>1928.8</v>
      </c>
      <c r="F36" s="19">
        <f>SUM(F6:F35)</f>
        <v>1864.84</v>
      </c>
      <c r="G36" s="19">
        <f>SUM(G6:G35)</f>
        <v>63.96</v>
      </c>
      <c r="H36" s="19">
        <f>SUM(H6:H21)</f>
        <v>0</v>
      </c>
      <c r="I36" s="36"/>
    </row>
    <row r="37" ht="25.5" spans="1:9">
      <c r="A37" s="10" t="s">
        <v>214</v>
      </c>
      <c r="B37" s="10"/>
      <c r="C37" s="10"/>
      <c r="D37" s="10"/>
      <c r="E37" s="10"/>
      <c r="F37" s="10"/>
      <c r="G37" s="10"/>
      <c r="H37" s="10"/>
      <c r="I37" s="10"/>
    </row>
    <row r="38" ht="21" customHeight="1" spans="1:9">
      <c r="A38" s="32" t="s">
        <v>215</v>
      </c>
      <c r="B38" s="32"/>
      <c r="C38" s="32"/>
      <c r="D38" s="32"/>
      <c r="E38" s="32"/>
      <c r="F38" s="32"/>
      <c r="G38" s="32"/>
      <c r="H38" s="32"/>
      <c r="I38" s="32"/>
    </row>
  </sheetData>
  <mergeCells count="10">
    <mergeCell ref="G3:I3"/>
    <mergeCell ref="B4:C4"/>
    <mergeCell ref="F4:H4"/>
    <mergeCell ref="A37:I37"/>
    <mergeCell ref="A38:I38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4"/>
  <cols>
    <col min="1" max="1" width="18.6272727272727" customWidth="1"/>
    <col min="2" max="2" width="13.7545454545455" customWidth="1"/>
    <col min="3" max="3" width="20.2545454545455" customWidth="1"/>
    <col min="4" max="5" width="17.7545454545455" customWidth="1"/>
  </cols>
  <sheetData>
    <row r="1" ht="30" customHeight="1" spans="1:5">
      <c r="A1" s="1" t="s">
        <v>216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174</v>
      </c>
      <c r="B3" s="4"/>
      <c r="C3" s="4"/>
      <c r="D3" s="4"/>
      <c r="E3" s="4"/>
    </row>
    <row r="4" ht="30" customHeight="1" spans="1:5">
      <c r="A4" s="4" t="s">
        <v>217</v>
      </c>
      <c r="B4" s="4"/>
      <c r="C4" s="4"/>
      <c r="D4" s="5" t="s">
        <v>177</v>
      </c>
      <c r="E4" s="5"/>
    </row>
    <row r="5" ht="30" customHeight="1" spans="1:5">
      <c r="A5" s="4" t="s">
        <v>218</v>
      </c>
      <c r="B5" s="4" t="s">
        <v>219</v>
      </c>
      <c r="C5" s="4"/>
      <c r="D5" s="4"/>
      <c r="E5" s="4"/>
    </row>
    <row r="6" ht="30" customHeight="1" spans="1:5">
      <c r="A6" s="4"/>
      <c r="B6" s="4" t="s">
        <v>220</v>
      </c>
      <c r="C6" s="4"/>
      <c r="D6" s="6"/>
      <c r="E6" s="6"/>
    </row>
    <row r="7" ht="30" customHeight="1" spans="1:5">
      <c r="A7" s="4"/>
      <c r="B7" s="4" t="s">
        <v>221</v>
      </c>
      <c r="C7" s="4"/>
      <c r="D7" s="6"/>
      <c r="E7" s="6"/>
    </row>
    <row r="8" ht="30" customHeight="1" spans="1:5">
      <c r="A8" s="7" t="s">
        <v>222</v>
      </c>
      <c r="B8" s="4" t="s">
        <v>223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224</v>
      </c>
      <c r="B10" s="4" t="s">
        <v>225</v>
      </c>
      <c r="C10" s="4" t="s">
        <v>226</v>
      </c>
      <c r="D10" s="4" t="s">
        <v>227</v>
      </c>
      <c r="E10" s="4" t="s">
        <v>228</v>
      </c>
    </row>
    <row r="11" ht="30" customHeight="1" spans="1:5">
      <c r="A11" s="4"/>
      <c r="B11" s="4" t="s">
        <v>229</v>
      </c>
      <c r="C11" s="4" t="s">
        <v>230</v>
      </c>
      <c r="D11" s="4"/>
      <c r="E11" s="4"/>
    </row>
    <row r="12" ht="30" customHeight="1" spans="1:5">
      <c r="A12" s="4"/>
      <c r="B12" s="4"/>
      <c r="C12" s="4" t="s">
        <v>231</v>
      </c>
      <c r="D12" s="4"/>
      <c r="E12" s="4"/>
    </row>
    <row r="13" ht="30" customHeight="1" spans="1:5">
      <c r="A13" s="4"/>
      <c r="B13" s="4"/>
      <c r="C13" s="4" t="s">
        <v>232</v>
      </c>
      <c r="D13" s="4"/>
      <c r="E13" s="4"/>
    </row>
    <row r="14" ht="30" customHeight="1" spans="1:5">
      <c r="A14" s="4"/>
      <c r="B14" s="4"/>
      <c r="C14" s="4" t="s">
        <v>233</v>
      </c>
      <c r="D14" s="4"/>
      <c r="E14" s="4"/>
    </row>
    <row r="15" ht="30" customHeight="1" spans="1:5">
      <c r="A15" s="4"/>
      <c r="B15" s="4" t="s">
        <v>234</v>
      </c>
      <c r="C15" s="4" t="s">
        <v>235</v>
      </c>
      <c r="D15" s="4"/>
      <c r="E15" s="4"/>
    </row>
    <row r="16" ht="30" customHeight="1" spans="1:5">
      <c r="A16" s="4"/>
      <c r="B16" s="4"/>
      <c r="C16" s="4" t="s">
        <v>236</v>
      </c>
      <c r="D16" s="4"/>
      <c r="E16" s="4"/>
    </row>
    <row r="17" ht="30" customHeight="1" spans="1:5">
      <c r="A17" s="4"/>
      <c r="B17" s="4"/>
      <c r="C17" s="4" t="s">
        <v>237</v>
      </c>
      <c r="D17" s="4"/>
      <c r="E17" s="4"/>
    </row>
    <row r="18" ht="30" customHeight="1" spans="1:5">
      <c r="A18" s="4"/>
      <c r="B18" s="4"/>
      <c r="C18" s="4" t="s">
        <v>238</v>
      </c>
      <c r="D18" s="4"/>
      <c r="E18" s="4"/>
    </row>
    <row r="19" ht="30" customHeight="1" spans="1:5">
      <c r="A19" s="4"/>
      <c r="B19" s="4"/>
      <c r="C19" s="4" t="s">
        <v>239</v>
      </c>
      <c r="D19" s="4"/>
      <c r="E19" s="9"/>
    </row>
    <row r="20" ht="25.5" spans="1:5">
      <c r="A20" s="10" t="s">
        <v>240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O13" sqref="O13"/>
    </sheetView>
  </sheetViews>
  <sheetFormatPr defaultColWidth="9" defaultRowHeight="14"/>
  <cols>
    <col min="1" max="1" width="19.1272727272727" customWidth="1"/>
  </cols>
  <sheetData>
    <row r="1" ht="27.5" spans="1:19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31"/>
      <c r="N2" s="102"/>
      <c r="O2" s="132"/>
      <c r="P2" s="38" t="s">
        <v>1</v>
      </c>
      <c r="Q2" s="38"/>
      <c r="R2" s="38"/>
      <c r="S2" s="38"/>
    </row>
    <row r="3" ht="15" customHeight="1" spans="1:19">
      <c r="A3" s="39" t="s">
        <v>35</v>
      </c>
      <c r="B3" s="39" t="s">
        <v>36</v>
      </c>
      <c r="C3" s="39" t="s">
        <v>37</v>
      </c>
      <c r="D3" s="39"/>
      <c r="E3" s="39"/>
      <c r="F3" s="39"/>
      <c r="G3" s="39"/>
      <c r="H3" s="39"/>
      <c r="I3" s="39"/>
      <c r="J3" s="39"/>
      <c r="K3" s="39"/>
      <c r="L3" s="39"/>
      <c r="M3" s="133" t="s">
        <v>38</v>
      </c>
      <c r="N3" s="133"/>
      <c r="O3" s="133"/>
      <c r="P3" s="133"/>
      <c r="Q3" s="133"/>
      <c r="R3" s="133"/>
      <c r="S3" s="133"/>
    </row>
    <row r="4" ht="15" customHeight="1" spans="1:19">
      <c r="A4" s="39"/>
      <c r="B4" s="39"/>
      <c r="C4" s="125" t="s">
        <v>5</v>
      </c>
      <c r="D4" s="126" t="s">
        <v>39</v>
      </c>
      <c r="E4" s="126" t="s">
        <v>40</v>
      </c>
      <c r="F4" s="126" t="s">
        <v>41</v>
      </c>
      <c r="G4" s="126" t="s">
        <v>42</v>
      </c>
      <c r="H4" s="125" t="s">
        <v>20</v>
      </c>
      <c r="I4" s="134" t="s">
        <v>22</v>
      </c>
      <c r="J4" s="126" t="s">
        <v>24</v>
      </c>
      <c r="K4" s="126" t="s">
        <v>25</v>
      </c>
      <c r="L4" s="134" t="s">
        <v>26</v>
      </c>
      <c r="M4" s="134" t="s">
        <v>5</v>
      </c>
      <c r="N4" s="125" t="s">
        <v>43</v>
      </c>
      <c r="O4" s="125" t="s">
        <v>44</v>
      </c>
      <c r="P4" s="125" t="s">
        <v>45</v>
      </c>
      <c r="Q4" s="125" t="s">
        <v>46</v>
      </c>
      <c r="R4" s="125" t="s">
        <v>47</v>
      </c>
      <c r="S4" s="138" t="s">
        <v>48</v>
      </c>
    </row>
    <row r="5" ht="15" customHeight="1" spans="1:19">
      <c r="A5" s="39"/>
      <c r="B5" s="39"/>
      <c r="C5" s="125"/>
      <c r="D5" s="127"/>
      <c r="E5" s="127"/>
      <c r="F5" s="127"/>
      <c r="G5" s="127"/>
      <c r="H5" s="125"/>
      <c r="I5" s="135"/>
      <c r="J5" s="127"/>
      <c r="K5" s="127"/>
      <c r="L5" s="135"/>
      <c r="M5" s="135"/>
      <c r="N5" s="125"/>
      <c r="O5" s="125"/>
      <c r="P5" s="125"/>
      <c r="Q5" s="125"/>
      <c r="R5" s="125"/>
      <c r="S5" s="139"/>
    </row>
    <row r="6" ht="15" customHeight="1" spans="1:19">
      <c r="A6" s="39"/>
      <c r="B6" s="39"/>
      <c r="C6" s="125"/>
      <c r="D6" s="128"/>
      <c r="E6" s="128"/>
      <c r="F6" s="128"/>
      <c r="G6" s="128"/>
      <c r="H6" s="125"/>
      <c r="I6" s="136"/>
      <c r="J6" s="128"/>
      <c r="K6" s="128"/>
      <c r="L6" s="136"/>
      <c r="M6" s="136"/>
      <c r="N6" s="125"/>
      <c r="O6" s="125"/>
      <c r="P6" s="125"/>
      <c r="Q6" s="125"/>
      <c r="R6" s="125"/>
      <c r="S6" s="140"/>
    </row>
    <row r="7" ht="15" customHeight="1" spans="1:19">
      <c r="A7" s="115" t="s">
        <v>49</v>
      </c>
      <c r="B7" s="19">
        <f>C7+M7</f>
        <v>2694.35</v>
      </c>
      <c r="C7" s="19">
        <f>SUM(D7:L7)</f>
        <v>1692.11</v>
      </c>
      <c r="D7" s="119">
        <v>1692.11</v>
      </c>
      <c r="E7" s="129"/>
      <c r="F7" s="129"/>
      <c r="G7" s="129"/>
      <c r="H7" s="129"/>
      <c r="I7" s="129"/>
      <c r="J7" s="129"/>
      <c r="K7" s="129"/>
      <c r="L7" s="129"/>
      <c r="M7" s="19">
        <f>SUM(N7:S7)</f>
        <v>1002.24</v>
      </c>
      <c r="N7" s="119">
        <v>938.28</v>
      </c>
      <c r="O7" s="119">
        <v>63.96</v>
      </c>
      <c r="P7" s="129"/>
      <c r="Q7" s="129"/>
      <c r="R7" s="129"/>
      <c r="S7" s="129"/>
    </row>
    <row r="8" ht="15" customHeight="1" spans="1:19">
      <c r="A8" s="43"/>
      <c r="B8" s="19">
        <f t="shared" ref="B8:B20" si="0">C8+M8</f>
        <v>0</v>
      </c>
      <c r="C8" s="19">
        <f t="shared" ref="C8:C20" si="1">SUM(D8:L8)</f>
        <v>0</v>
      </c>
      <c r="D8" s="44"/>
      <c r="E8" s="44"/>
      <c r="F8" s="44"/>
      <c r="G8" s="44"/>
      <c r="H8" s="44"/>
      <c r="I8" s="44"/>
      <c r="J8" s="44"/>
      <c r="K8" s="44"/>
      <c r="L8" s="44"/>
      <c r="M8" s="19">
        <f t="shared" ref="M8:M20" si="2">SUM(N8:S8)</f>
        <v>0</v>
      </c>
      <c r="N8" s="44"/>
      <c r="O8" s="44"/>
      <c r="P8" s="44"/>
      <c r="Q8" s="44"/>
      <c r="R8" s="44"/>
      <c r="S8" s="44"/>
    </row>
    <row r="9" ht="15" customHeight="1" spans="1:19">
      <c r="A9" s="43"/>
      <c r="B9" s="19">
        <f t="shared" si="0"/>
        <v>0</v>
      </c>
      <c r="C9" s="19">
        <f t="shared" si="1"/>
        <v>0</v>
      </c>
      <c r="D9" s="44"/>
      <c r="E9" s="44"/>
      <c r="F9" s="44"/>
      <c r="G9" s="44"/>
      <c r="H9" s="44"/>
      <c r="I9" s="44"/>
      <c r="J9" s="44"/>
      <c r="K9" s="44"/>
      <c r="L9" s="44"/>
      <c r="M9" s="19">
        <f t="shared" si="2"/>
        <v>0</v>
      </c>
      <c r="N9" s="44"/>
      <c r="O9" s="44"/>
      <c r="P9" s="44"/>
      <c r="Q9" s="44"/>
      <c r="R9" s="44"/>
      <c r="S9" s="44"/>
    </row>
    <row r="10" ht="15" customHeight="1" spans="1:19">
      <c r="A10" s="43"/>
      <c r="B10" s="19">
        <f t="shared" si="0"/>
        <v>0</v>
      </c>
      <c r="C10" s="19">
        <f t="shared" si="1"/>
        <v>0</v>
      </c>
      <c r="D10" s="44"/>
      <c r="E10" s="44"/>
      <c r="F10" s="44"/>
      <c r="G10" s="44"/>
      <c r="H10" s="44"/>
      <c r="I10" s="44"/>
      <c r="J10" s="44"/>
      <c r="K10" s="44"/>
      <c r="L10" s="44"/>
      <c r="M10" s="19">
        <f t="shared" si="2"/>
        <v>0</v>
      </c>
      <c r="N10" s="44"/>
      <c r="O10" s="44"/>
      <c r="P10" s="44"/>
      <c r="Q10" s="44"/>
      <c r="R10" s="44"/>
      <c r="S10" s="44"/>
    </row>
    <row r="11" ht="15" customHeight="1" spans="1:19">
      <c r="A11" s="43"/>
      <c r="B11" s="19">
        <f t="shared" si="0"/>
        <v>0</v>
      </c>
      <c r="C11" s="19">
        <f t="shared" si="1"/>
        <v>0</v>
      </c>
      <c r="D11" s="44"/>
      <c r="E11" s="44"/>
      <c r="F11" s="44"/>
      <c r="G11" s="44"/>
      <c r="H11" s="44"/>
      <c r="I11" s="44"/>
      <c r="J11" s="44"/>
      <c r="K11" s="44"/>
      <c r="L11" s="44"/>
      <c r="M11" s="19">
        <f t="shared" si="2"/>
        <v>0</v>
      </c>
      <c r="N11" s="44"/>
      <c r="O11" s="44"/>
      <c r="P11" s="44"/>
      <c r="Q11" s="44"/>
      <c r="R11" s="44"/>
      <c r="S11" s="44"/>
    </row>
    <row r="12" ht="15" customHeight="1" spans="1:19">
      <c r="A12" s="43"/>
      <c r="B12" s="19">
        <f t="shared" si="0"/>
        <v>0</v>
      </c>
      <c r="C12" s="19">
        <f t="shared" si="1"/>
        <v>0</v>
      </c>
      <c r="D12" s="44"/>
      <c r="E12" s="44"/>
      <c r="F12" s="44"/>
      <c r="G12" s="44"/>
      <c r="H12" s="44"/>
      <c r="I12" s="44"/>
      <c r="J12" s="44"/>
      <c r="K12" s="44"/>
      <c r="L12" s="44"/>
      <c r="M12" s="19">
        <f t="shared" si="2"/>
        <v>0</v>
      </c>
      <c r="N12" s="44"/>
      <c r="O12" s="44"/>
      <c r="P12" s="44"/>
      <c r="Q12" s="44"/>
      <c r="R12" s="44"/>
      <c r="S12" s="44"/>
    </row>
    <row r="13" ht="15" customHeight="1" spans="1:19">
      <c r="A13" s="41"/>
      <c r="B13" s="19">
        <f t="shared" si="0"/>
        <v>0</v>
      </c>
      <c r="C13" s="19">
        <f t="shared" si="1"/>
        <v>0</v>
      </c>
      <c r="D13" s="44"/>
      <c r="E13" s="44"/>
      <c r="F13" s="44"/>
      <c r="G13" s="44"/>
      <c r="H13" s="44"/>
      <c r="I13" s="44"/>
      <c r="J13" s="44"/>
      <c r="K13" s="44"/>
      <c r="L13" s="44"/>
      <c r="M13" s="19">
        <f t="shared" si="2"/>
        <v>0</v>
      </c>
      <c r="N13" s="44"/>
      <c r="O13" s="44"/>
      <c r="P13" s="44"/>
      <c r="Q13" s="44"/>
      <c r="R13" s="44"/>
      <c r="S13" s="44"/>
    </row>
    <row r="14" ht="15" customHeight="1" spans="1:19">
      <c r="A14" s="43"/>
      <c r="B14" s="19">
        <f t="shared" si="0"/>
        <v>0</v>
      </c>
      <c r="C14" s="19">
        <f t="shared" si="1"/>
        <v>0</v>
      </c>
      <c r="D14" s="44"/>
      <c r="E14" s="44"/>
      <c r="F14" s="44"/>
      <c r="G14" s="44"/>
      <c r="H14" s="44"/>
      <c r="I14" s="44"/>
      <c r="J14" s="44"/>
      <c r="K14" s="44"/>
      <c r="L14" s="44"/>
      <c r="M14" s="19">
        <f t="shared" si="2"/>
        <v>0</v>
      </c>
      <c r="N14" s="44"/>
      <c r="O14" s="44"/>
      <c r="P14" s="44"/>
      <c r="Q14" s="44"/>
      <c r="R14" s="44"/>
      <c r="S14" s="44"/>
    </row>
    <row r="15" ht="15" customHeight="1" spans="1:19">
      <c r="A15" s="43"/>
      <c r="B15" s="19">
        <f t="shared" si="0"/>
        <v>0</v>
      </c>
      <c r="C15" s="19">
        <f t="shared" si="1"/>
        <v>0</v>
      </c>
      <c r="D15" s="44"/>
      <c r="E15" s="44"/>
      <c r="F15" s="44"/>
      <c r="G15" s="44"/>
      <c r="H15" s="44"/>
      <c r="I15" s="44"/>
      <c r="J15" s="44"/>
      <c r="K15" s="44"/>
      <c r="L15" s="44"/>
      <c r="M15" s="19">
        <f t="shared" si="2"/>
        <v>0</v>
      </c>
      <c r="N15" s="44"/>
      <c r="O15" s="44"/>
      <c r="P15" s="44"/>
      <c r="Q15" s="44"/>
      <c r="R15" s="44"/>
      <c r="S15" s="44"/>
    </row>
    <row r="16" ht="15" customHeight="1" spans="1:19">
      <c r="A16" s="43"/>
      <c r="B16" s="19">
        <f t="shared" si="0"/>
        <v>0</v>
      </c>
      <c r="C16" s="19">
        <f t="shared" si="1"/>
        <v>0</v>
      </c>
      <c r="D16" s="44"/>
      <c r="E16" s="44"/>
      <c r="F16" s="44"/>
      <c r="G16" s="44"/>
      <c r="H16" s="44"/>
      <c r="I16" s="44"/>
      <c r="J16" s="44"/>
      <c r="K16" s="44"/>
      <c r="L16" s="44"/>
      <c r="M16" s="19">
        <f t="shared" si="2"/>
        <v>0</v>
      </c>
      <c r="N16" s="44"/>
      <c r="O16" s="44"/>
      <c r="P16" s="44"/>
      <c r="Q16" s="44"/>
      <c r="R16" s="44"/>
      <c r="S16" s="44"/>
    </row>
    <row r="17" ht="15" customHeight="1" spans="1:19">
      <c r="A17" s="43"/>
      <c r="B17" s="19">
        <f t="shared" si="0"/>
        <v>0</v>
      </c>
      <c r="C17" s="19">
        <f t="shared" si="1"/>
        <v>0</v>
      </c>
      <c r="D17" s="44"/>
      <c r="E17" s="44"/>
      <c r="F17" s="44"/>
      <c r="G17" s="44"/>
      <c r="H17" s="44"/>
      <c r="I17" s="44"/>
      <c r="J17" s="44"/>
      <c r="K17" s="44"/>
      <c r="L17" s="44"/>
      <c r="M17" s="19">
        <f t="shared" si="2"/>
        <v>0</v>
      </c>
      <c r="N17" s="44"/>
      <c r="O17" s="44"/>
      <c r="P17" s="44"/>
      <c r="Q17" s="44"/>
      <c r="R17" s="44"/>
      <c r="S17" s="44"/>
    </row>
    <row r="18" ht="15" customHeight="1" spans="1:19">
      <c r="A18" s="43"/>
      <c r="B18" s="19">
        <f t="shared" si="0"/>
        <v>0</v>
      </c>
      <c r="C18" s="19">
        <f t="shared" si="1"/>
        <v>0</v>
      </c>
      <c r="D18" s="44"/>
      <c r="E18" s="44"/>
      <c r="F18" s="44"/>
      <c r="G18" s="44"/>
      <c r="H18" s="44"/>
      <c r="I18" s="44"/>
      <c r="J18" s="44"/>
      <c r="K18" s="44"/>
      <c r="L18" s="44"/>
      <c r="M18" s="19">
        <f t="shared" si="2"/>
        <v>0</v>
      </c>
      <c r="N18" s="44"/>
      <c r="O18" s="44"/>
      <c r="P18" s="44"/>
      <c r="Q18" s="44"/>
      <c r="R18" s="44"/>
      <c r="S18" s="44"/>
    </row>
    <row r="19" ht="15" customHeight="1" spans="1:19">
      <c r="A19" s="43"/>
      <c r="B19" s="19">
        <f t="shared" si="0"/>
        <v>0</v>
      </c>
      <c r="C19" s="19">
        <f t="shared" si="1"/>
        <v>0</v>
      </c>
      <c r="D19" s="44"/>
      <c r="E19" s="44"/>
      <c r="F19" s="44"/>
      <c r="G19" s="44"/>
      <c r="H19" s="44"/>
      <c r="I19" s="44"/>
      <c r="J19" s="44"/>
      <c r="K19" s="44"/>
      <c r="L19" s="44"/>
      <c r="M19" s="19">
        <f t="shared" si="2"/>
        <v>0</v>
      </c>
      <c r="N19" s="44"/>
      <c r="O19" s="44"/>
      <c r="P19" s="44"/>
      <c r="Q19" s="44"/>
      <c r="R19" s="44"/>
      <c r="S19" s="44"/>
    </row>
    <row r="20" ht="15" customHeight="1" spans="1:19">
      <c r="A20" s="130" t="s">
        <v>50</v>
      </c>
      <c r="B20" s="19">
        <f t="shared" si="0"/>
        <v>2694.35</v>
      </c>
      <c r="C20" s="19">
        <f t="shared" si="1"/>
        <v>1692.11</v>
      </c>
      <c r="D20" s="19">
        <f>SUM(D7:D19)</f>
        <v>1692.11</v>
      </c>
      <c r="E20" s="19">
        <f t="shared" ref="E20:L20" si="3">SUM(E7:E19)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2"/>
        <v>1002.24</v>
      </c>
      <c r="N20" s="137">
        <f t="shared" ref="N20:S20" si="4">SUM(N7:N19)</f>
        <v>938.28</v>
      </c>
      <c r="O20" s="137">
        <f t="shared" si="4"/>
        <v>63.96</v>
      </c>
      <c r="P20" s="137">
        <f t="shared" si="4"/>
        <v>0</v>
      </c>
      <c r="Q20" s="137">
        <f t="shared" si="4"/>
        <v>0</v>
      </c>
      <c r="R20" s="137">
        <f t="shared" si="4"/>
        <v>0</v>
      </c>
      <c r="S20" s="13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8" sqref="H8:J13"/>
    </sheetView>
  </sheetViews>
  <sheetFormatPr defaultColWidth="9" defaultRowHeight="14"/>
  <cols>
    <col min="1" max="1" width="15.6272727272727" customWidth="1"/>
    <col min="5" max="5" width="15.6272727272727" customWidth="1"/>
    <col min="10" max="10" width="10.3727272727273" customWidth="1"/>
  </cols>
  <sheetData>
    <row r="1" ht="27.75" customHeight="1" spans="1:10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</row>
    <row r="2" ht="15" customHeight="1" spans="1:10">
      <c r="A2" s="113" t="s">
        <v>52</v>
      </c>
      <c r="B2" s="113"/>
      <c r="C2" s="113"/>
      <c r="D2" s="113"/>
      <c r="E2" s="113"/>
      <c r="F2" s="113"/>
      <c r="G2" s="113"/>
      <c r="H2" s="113"/>
      <c r="I2" s="113"/>
      <c r="J2" s="113"/>
    </row>
    <row r="3" ht="25.15" customHeight="1" spans="1:10">
      <c r="A3" s="114" t="s">
        <v>53</v>
      </c>
      <c r="B3" s="114"/>
      <c r="C3" s="114"/>
      <c r="D3" s="114"/>
      <c r="E3" s="114" t="s">
        <v>54</v>
      </c>
      <c r="F3" s="114"/>
      <c r="G3" s="114"/>
      <c r="H3" s="114"/>
      <c r="I3" s="114"/>
      <c r="J3" s="114"/>
    </row>
    <row r="4" ht="15" customHeight="1" spans="1:10">
      <c r="A4" s="114" t="s">
        <v>4</v>
      </c>
      <c r="B4" s="18" t="s">
        <v>5</v>
      </c>
      <c r="C4" s="18" t="s">
        <v>6</v>
      </c>
      <c r="D4" s="18" t="s">
        <v>7</v>
      </c>
      <c r="E4" s="114" t="s">
        <v>4</v>
      </c>
      <c r="F4" s="18" t="s">
        <v>5</v>
      </c>
      <c r="G4" s="114" t="s">
        <v>39</v>
      </c>
      <c r="H4" s="114"/>
      <c r="I4" s="114" t="s">
        <v>40</v>
      </c>
      <c r="J4" s="114"/>
    </row>
    <row r="5" ht="52" spans="1:10">
      <c r="A5" s="114"/>
      <c r="B5" s="18"/>
      <c r="C5" s="18"/>
      <c r="D5" s="18"/>
      <c r="E5" s="114"/>
      <c r="F5" s="18"/>
      <c r="G5" s="18" t="s">
        <v>6</v>
      </c>
      <c r="H5" s="18" t="s">
        <v>7</v>
      </c>
      <c r="I5" s="18" t="s">
        <v>6</v>
      </c>
      <c r="J5" s="18" t="s">
        <v>7</v>
      </c>
    </row>
    <row r="6" ht="25.15" customHeight="1" spans="1:10">
      <c r="A6" s="115" t="s">
        <v>55</v>
      </c>
      <c r="B6" s="116">
        <f>SUM(C6:D6)</f>
        <v>2694.35</v>
      </c>
      <c r="C6" s="117">
        <f>C7+C8+C9</f>
        <v>1692.11</v>
      </c>
      <c r="D6" s="117">
        <f>D7+D8+D9</f>
        <v>1002.24</v>
      </c>
      <c r="E6" s="57" t="s">
        <v>9</v>
      </c>
      <c r="F6" s="116">
        <f>SUM(G6:J6)</f>
        <v>0</v>
      </c>
      <c r="G6" s="118"/>
      <c r="H6" s="118"/>
      <c r="I6" s="118"/>
      <c r="J6" s="118"/>
    </row>
    <row r="7" ht="25.15" customHeight="1" spans="1:10">
      <c r="A7" s="115" t="s">
        <v>56</v>
      </c>
      <c r="B7" s="116">
        <f>SUM(C7:D7)</f>
        <v>2630.39</v>
      </c>
      <c r="C7" s="119">
        <v>1692.11</v>
      </c>
      <c r="D7" s="119">
        <v>938.28</v>
      </c>
      <c r="E7" s="57" t="s">
        <v>57</v>
      </c>
      <c r="F7" s="116">
        <f t="shared" ref="F7:F14" si="0">SUM(G7:J7)</f>
        <v>660.83</v>
      </c>
      <c r="G7" s="118">
        <v>660.83</v>
      </c>
      <c r="H7" s="118"/>
      <c r="I7" s="118"/>
      <c r="J7" s="118"/>
    </row>
    <row r="8" ht="25.15" customHeight="1" spans="1:10">
      <c r="A8" s="115" t="s">
        <v>58</v>
      </c>
      <c r="B8" s="116">
        <f t="shared" ref="B8:B14" si="1">SUM(C8:D8)</f>
        <v>63.96</v>
      </c>
      <c r="C8" s="117"/>
      <c r="D8" s="119">
        <v>63.96</v>
      </c>
      <c r="E8" s="115" t="s">
        <v>13</v>
      </c>
      <c r="F8" s="116">
        <f t="shared" si="0"/>
        <v>627.6</v>
      </c>
      <c r="G8" s="118"/>
      <c r="H8" s="107">
        <v>627.6</v>
      </c>
      <c r="I8" s="118"/>
      <c r="J8" s="118"/>
    </row>
    <row r="9" ht="25.15" customHeight="1" spans="1:10">
      <c r="A9" s="115" t="s">
        <v>59</v>
      </c>
      <c r="B9" s="116">
        <f t="shared" si="1"/>
        <v>0</v>
      </c>
      <c r="C9" s="117"/>
      <c r="D9" s="117"/>
      <c r="E9" s="120" t="s">
        <v>15</v>
      </c>
      <c r="F9" s="116">
        <f t="shared" si="0"/>
        <v>80.18</v>
      </c>
      <c r="G9" s="118">
        <v>80.18</v>
      </c>
      <c r="H9" s="118"/>
      <c r="I9" s="118"/>
      <c r="J9" s="118"/>
    </row>
    <row r="10" ht="25.15" customHeight="1" spans="1:10">
      <c r="A10" s="121"/>
      <c r="B10" s="116">
        <f t="shared" si="1"/>
        <v>0</v>
      </c>
      <c r="C10" s="117"/>
      <c r="D10" s="117"/>
      <c r="E10" s="122" t="s">
        <v>17</v>
      </c>
      <c r="F10" s="116">
        <f t="shared" si="0"/>
        <v>41.07</v>
      </c>
      <c r="G10" s="118">
        <v>41.07</v>
      </c>
      <c r="H10" s="118"/>
      <c r="I10" s="118"/>
      <c r="J10" s="118"/>
    </row>
    <row r="11" ht="25.15" customHeight="1" spans="1:10">
      <c r="A11" s="121"/>
      <c r="B11" s="116">
        <f t="shared" si="1"/>
        <v>0</v>
      </c>
      <c r="C11" s="117"/>
      <c r="D11" s="117"/>
      <c r="E11" s="122" t="s">
        <v>19</v>
      </c>
      <c r="F11" s="116">
        <f t="shared" si="0"/>
        <v>8</v>
      </c>
      <c r="G11" s="118"/>
      <c r="H11" s="118"/>
      <c r="I11" s="118"/>
      <c r="J11" s="118">
        <v>8</v>
      </c>
    </row>
    <row r="12" ht="25.15" customHeight="1" spans="1:10">
      <c r="A12" s="123"/>
      <c r="B12" s="116">
        <f t="shared" si="1"/>
        <v>0</v>
      </c>
      <c r="C12" s="117"/>
      <c r="D12" s="117"/>
      <c r="E12" s="120" t="s">
        <v>21</v>
      </c>
      <c r="F12" s="116">
        <f t="shared" si="0"/>
        <v>1220.71</v>
      </c>
      <c r="G12" s="118">
        <v>910.03</v>
      </c>
      <c r="H12" s="118">
        <v>310.68</v>
      </c>
      <c r="I12" s="118"/>
      <c r="J12" s="118"/>
    </row>
    <row r="13" ht="25.15" customHeight="1" spans="1:10">
      <c r="A13" s="123"/>
      <c r="B13" s="116">
        <f t="shared" si="1"/>
        <v>0</v>
      </c>
      <c r="C13" s="117"/>
      <c r="D13" s="117"/>
      <c r="E13" s="115" t="s">
        <v>23</v>
      </c>
      <c r="F13" s="116">
        <f t="shared" si="0"/>
        <v>55.96</v>
      </c>
      <c r="G13" s="118"/>
      <c r="H13" s="118"/>
      <c r="I13" s="118"/>
      <c r="J13" s="118">
        <v>55.96</v>
      </c>
    </row>
    <row r="14" ht="25.15" customHeight="1" spans="1:10">
      <c r="A14" s="123"/>
      <c r="B14" s="116">
        <f t="shared" si="1"/>
        <v>0</v>
      </c>
      <c r="C14" s="117"/>
      <c r="D14" s="117"/>
      <c r="E14" s="57"/>
      <c r="F14" s="116">
        <f t="shared" si="0"/>
        <v>0</v>
      </c>
      <c r="G14" s="118"/>
      <c r="H14" s="118"/>
      <c r="I14" s="118"/>
      <c r="J14" s="118"/>
    </row>
    <row r="15" ht="25.15" customHeight="1" spans="1:10">
      <c r="A15" s="124" t="s">
        <v>60</v>
      </c>
      <c r="B15" s="116">
        <f>SUM(B6:B14)</f>
        <v>5388.7</v>
      </c>
      <c r="C15" s="116">
        <f>C6</f>
        <v>1692.11</v>
      </c>
      <c r="D15" s="116">
        <f>D6</f>
        <v>1002.24</v>
      </c>
      <c r="E15" s="124" t="s">
        <v>61</v>
      </c>
      <c r="F15" s="116">
        <f>SUM(F6:F14)</f>
        <v>2694.35</v>
      </c>
      <c r="G15" s="116">
        <f>SUM(G6:G14)</f>
        <v>1692.11</v>
      </c>
      <c r="H15" s="116">
        <f>SUM(H6:H14)</f>
        <v>938.28</v>
      </c>
      <c r="I15" s="116">
        <f>SUM(I6:I14)</f>
        <v>0</v>
      </c>
      <c r="J15" s="116">
        <f>SUM(J6:J14)</f>
        <v>63.96</v>
      </c>
    </row>
    <row r="16" ht="25.15" customHeight="1" spans="1:10">
      <c r="A16" s="120" t="s">
        <v>62</v>
      </c>
      <c r="B16" s="116">
        <f>C16+D16</f>
        <v>0</v>
      </c>
      <c r="C16" s="117">
        <f>C17+C18+C19</f>
        <v>0</v>
      </c>
      <c r="D16" s="117">
        <f>D17+D18+D19</f>
        <v>0</v>
      </c>
      <c r="E16" s="123" t="s">
        <v>63</v>
      </c>
      <c r="F16" s="116"/>
      <c r="G16" s="118"/>
      <c r="H16" s="118"/>
      <c r="I16" s="118"/>
      <c r="J16" s="118"/>
    </row>
    <row r="17" ht="25.15" customHeight="1" spans="1:10">
      <c r="A17" s="120" t="s">
        <v>56</v>
      </c>
      <c r="B17" s="116">
        <f>C17+D17</f>
        <v>0</v>
      </c>
      <c r="C17" s="117"/>
      <c r="D17" s="117"/>
      <c r="E17" s="123"/>
      <c r="F17" s="116"/>
      <c r="G17" s="118"/>
      <c r="H17" s="118"/>
      <c r="I17" s="118"/>
      <c r="J17" s="118"/>
    </row>
    <row r="18" ht="25.15" customHeight="1" spans="1:10">
      <c r="A18" s="120" t="s">
        <v>58</v>
      </c>
      <c r="B18" s="116">
        <f>C18+D18</f>
        <v>0</v>
      </c>
      <c r="C18" s="117"/>
      <c r="D18" s="117"/>
      <c r="E18" s="123"/>
      <c r="F18" s="116"/>
      <c r="G18" s="118"/>
      <c r="H18" s="118"/>
      <c r="I18" s="118"/>
      <c r="J18" s="118"/>
    </row>
    <row r="19" ht="33" customHeight="1" spans="1:10">
      <c r="A19" s="120" t="s">
        <v>59</v>
      </c>
      <c r="B19" s="116">
        <f>C19+D19</f>
        <v>0</v>
      </c>
      <c r="C19" s="117"/>
      <c r="D19" s="117"/>
      <c r="E19" s="123"/>
      <c r="F19" s="116"/>
      <c r="G19" s="118"/>
      <c r="H19" s="118"/>
      <c r="I19" s="118"/>
      <c r="J19" s="118"/>
    </row>
    <row r="20" ht="28.9" customHeight="1" spans="1:10">
      <c r="A20" s="124" t="s">
        <v>32</v>
      </c>
      <c r="B20" s="116">
        <f>SUM(B15:B19)</f>
        <v>5388.7</v>
      </c>
      <c r="C20" s="116">
        <f>SUM(C15:C19)</f>
        <v>1692.11</v>
      </c>
      <c r="D20" s="116">
        <f>SUM(D15:D19)</f>
        <v>1002.24</v>
      </c>
      <c r="E20" s="124" t="s">
        <v>33</v>
      </c>
      <c r="F20" s="116">
        <f>SUM(F15:F19)</f>
        <v>2694.35</v>
      </c>
      <c r="G20" s="116">
        <f>SUM(G15:G19)</f>
        <v>1692.11</v>
      </c>
      <c r="H20" s="116">
        <f>SUM(H15:H19)</f>
        <v>938.28</v>
      </c>
      <c r="I20" s="116">
        <f>SUM(I15:I19)</f>
        <v>0</v>
      </c>
      <c r="J20" s="116">
        <f>SUM(J15:J19)</f>
        <v>63.96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23" workbookViewId="0">
      <selection activeCell="E35" sqref="E35:E42"/>
    </sheetView>
  </sheetViews>
  <sheetFormatPr defaultColWidth="9" defaultRowHeight="14" outlineLevelCol="7"/>
  <cols>
    <col min="1" max="1" width="15.1272727272727" customWidth="1"/>
    <col min="2" max="2" width="17.6272727272727" customWidth="1"/>
    <col min="5" max="5" width="23.1818181818182" customWidth="1"/>
    <col min="8" max="8" width="26.3727272727273" customWidth="1"/>
  </cols>
  <sheetData>
    <row r="1" ht="28.5" customHeight="1" spans="1:8">
      <c r="A1" s="100" t="s">
        <v>64</v>
      </c>
      <c r="B1" s="101"/>
      <c r="C1" s="101"/>
      <c r="D1" s="101"/>
      <c r="E1" s="101"/>
      <c r="F1" s="101"/>
      <c r="G1" s="101"/>
      <c r="H1" s="101"/>
    </row>
    <row r="2" ht="15" customHeight="1" spans="1:8">
      <c r="A2" s="102"/>
      <c r="B2" s="102"/>
      <c r="C2" s="102"/>
      <c r="D2" s="102"/>
      <c r="E2" s="102"/>
      <c r="F2" s="38"/>
      <c r="G2" s="38" t="s">
        <v>1</v>
      </c>
      <c r="H2" s="38"/>
    </row>
    <row r="3" ht="15" customHeight="1" spans="1:8">
      <c r="A3" s="103" t="s">
        <v>65</v>
      </c>
      <c r="B3" s="103" t="s">
        <v>66</v>
      </c>
      <c r="C3" s="39" t="s">
        <v>5</v>
      </c>
      <c r="D3" s="103" t="s">
        <v>67</v>
      </c>
      <c r="E3" s="39" t="s">
        <v>68</v>
      </c>
      <c r="F3" s="12" t="s">
        <v>69</v>
      </c>
      <c r="G3" s="39" t="s">
        <v>70</v>
      </c>
      <c r="H3" s="39" t="s">
        <v>71</v>
      </c>
    </row>
    <row r="4" spans="1:8">
      <c r="A4" s="104"/>
      <c r="B4" s="104"/>
      <c r="C4" s="40"/>
      <c r="D4" s="104"/>
      <c r="E4" s="40"/>
      <c r="F4" s="105"/>
      <c r="G4" s="40"/>
      <c r="H4" s="40"/>
    </row>
    <row r="5" spans="1:8">
      <c r="A5" s="104"/>
      <c r="B5" s="104"/>
      <c r="C5" s="40"/>
      <c r="D5" s="104"/>
      <c r="E5" s="40"/>
      <c r="F5" s="105"/>
      <c r="G5" s="40"/>
      <c r="H5" s="40"/>
    </row>
    <row r="6" spans="1:8">
      <c r="A6" s="106"/>
      <c r="B6" s="106"/>
      <c r="C6" s="40"/>
      <c r="D6" s="106"/>
      <c r="E6" s="40"/>
      <c r="F6" s="14"/>
      <c r="G6" s="40"/>
      <c r="H6" s="40"/>
    </row>
    <row r="7" ht="25.5" customHeight="1" spans="1:8">
      <c r="A7" s="92">
        <v>201</v>
      </c>
      <c r="B7" s="93" t="s">
        <v>9</v>
      </c>
      <c r="C7" s="19">
        <f t="shared" ref="C7:C15" si="0">D7+E7+F7+G7+H7</f>
        <v>0</v>
      </c>
      <c r="D7" s="42"/>
      <c r="E7" s="42"/>
      <c r="F7" s="42"/>
      <c r="G7" s="42"/>
      <c r="H7" s="42"/>
    </row>
    <row r="8" ht="24" customHeight="1" spans="1:8">
      <c r="A8" s="92">
        <v>20103</v>
      </c>
      <c r="B8" s="95" t="s">
        <v>72</v>
      </c>
      <c r="C8" s="19">
        <f t="shared" si="0"/>
        <v>0</v>
      </c>
      <c r="D8" s="44"/>
      <c r="E8" s="44"/>
      <c r="F8" s="44"/>
      <c r="G8" s="44"/>
      <c r="H8" s="44"/>
    </row>
    <row r="9" ht="26.25" customHeight="1" spans="1:8">
      <c r="A9" s="92">
        <v>2010301</v>
      </c>
      <c r="B9" s="95" t="s">
        <v>73</v>
      </c>
      <c r="C9" s="19">
        <f t="shared" si="0"/>
        <v>660.83</v>
      </c>
      <c r="D9" s="44">
        <v>653.37</v>
      </c>
      <c r="E9" s="107">
        <v>7.46</v>
      </c>
      <c r="F9" s="44"/>
      <c r="G9" s="44"/>
      <c r="H9" s="44"/>
    </row>
    <row r="10" ht="15" customHeight="1" spans="1:8">
      <c r="A10" s="93">
        <v>2010350</v>
      </c>
      <c r="B10" s="95" t="s">
        <v>74</v>
      </c>
      <c r="C10" s="19">
        <f t="shared" si="0"/>
        <v>0</v>
      </c>
      <c r="D10" s="44"/>
      <c r="E10" s="44"/>
      <c r="F10" s="44"/>
      <c r="G10" s="44"/>
      <c r="H10" s="44"/>
    </row>
    <row r="11" ht="15" customHeight="1" spans="1:8">
      <c r="A11" s="93">
        <v>20199</v>
      </c>
      <c r="B11" s="95" t="s">
        <v>75</v>
      </c>
      <c r="C11" s="19">
        <f t="shared" si="0"/>
        <v>0</v>
      </c>
      <c r="D11" s="44"/>
      <c r="E11" s="44"/>
      <c r="F11" s="44"/>
      <c r="G11" s="44"/>
      <c r="H11" s="44"/>
    </row>
    <row r="12" ht="15" customHeight="1" spans="1:8">
      <c r="A12" s="93">
        <v>2019999</v>
      </c>
      <c r="B12" s="95" t="s">
        <v>75</v>
      </c>
      <c r="C12" s="19">
        <f t="shared" si="0"/>
        <v>0</v>
      </c>
      <c r="D12" s="44"/>
      <c r="E12" s="44"/>
      <c r="F12" s="44"/>
      <c r="G12" s="44"/>
      <c r="H12" s="44"/>
    </row>
    <row r="13" ht="15" customHeight="1" spans="1:8">
      <c r="A13" s="93">
        <v>204</v>
      </c>
      <c r="B13" s="96" t="s">
        <v>76</v>
      </c>
      <c r="C13" s="19">
        <f t="shared" si="0"/>
        <v>0</v>
      </c>
      <c r="D13" s="44"/>
      <c r="E13" s="44"/>
      <c r="F13" s="44"/>
      <c r="G13" s="44"/>
      <c r="H13" s="44"/>
    </row>
    <row r="14" ht="15" customHeight="1" spans="1:8">
      <c r="A14" s="93">
        <v>20402</v>
      </c>
      <c r="B14" s="96" t="s">
        <v>77</v>
      </c>
      <c r="C14" s="19">
        <f t="shared" si="0"/>
        <v>0</v>
      </c>
      <c r="D14" s="44"/>
      <c r="E14" s="44"/>
      <c r="F14" s="44"/>
      <c r="G14" s="44"/>
      <c r="H14" s="44"/>
    </row>
    <row r="15" ht="15" customHeight="1" spans="1:8">
      <c r="A15" s="93">
        <v>2040299</v>
      </c>
      <c r="B15" s="96" t="s">
        <v>78</v>
      </c>
      <c r="C15" s="19">
        <f t="shared" si="0"/>
        <v>627.6</v>
      </c>
      <c r="D15" s="44"/>
      <c r="E15" s="107">
        <v>627.6</v>
      </c>
      <c r="F15" s="44"/>
      <c r="G15" s="44"/>
      <c r="H15" s="44"/>
    </row>
    <row r="16" ht="31" customHeight="1" spans="1:8">
      <c r="A16" s="93">
        <v>208</v>
      </c>
      <c r="B16" s="92" t="s">
        <v>79</v>
      </c>
      <c r="C16" s="19">
        <f t="shared" ref="C16:C47" si="1">D16+E16+F16+G16+H16</f>
        <v>0</v>
      </c>
      <c r="D16" s="44"/>
      <c r="E16" s="44"/>
      <c r="F16" s="44"/>
      <c r="G16" s="44"/>
      <c r="H16" s="44"/>
    </row>
    <row r="17" ht="15" customHeight="1" spans="1:8">
      <c r="A17" s="93">
        <v>20805</v>
      </c>
      <c r="B17" s="95" t="s">
        <v>80</v>
      </c>
      <c r="C17" s="19">
        <f t="shared" si="1"/>
        <v>0</v>
      </c>
      <c r="D17" s="44"/>
      <c r="E17" s="44"/>
      <c r="F17" s="44"/>
      <c r="G17" s="44"/>
      <c r="H17" s="44"/>
    </row>
    <row r="18" ht="15" customHeight="1" spans="1:8">
      <c r="A18" s="93">
        <v>2080501</v>
      </c>
      <c r="B18" s="95" t="s">
        <v>81</v>
      </c>
      <c r="C18" s="19">
        <f t="shared" si="1"/>
        <v>0</v>
      </c>
      <c r="D18" s="44"/>
      <c r="E18" s="44"/>
      <c r="F18" s="44"/>
      <c r="G18" s="44"/>
      <c r="H18" s="44"/>
    </row>
    <row r="19" ht="15" customHeight="1" spans="1:8">
      <c r="A19" s="93">
        <v>2080505</v>
      </c>
      <c r="B19" s="95" t="s">
        <v>82</v>
      </c>
      <c r="C19" s="19">
        <f t="shared" si="1"/>
        <v>80.18</v>
      </c>
      <c r="D19" s="44">
        <v>80.18</v>
      </c>
      <c r="E19" s="44"/>
      <c r="F19" s="44"/>
      <c r="G19" s="44"/>
      <c r="H19" s="44"/>
    </row>
    <row r="20" ht="15" customHeight="1" spans="1:8">
      <c r="A20" s="93">
        <v>2080506</v>
      </c>
      <c r="B20" s="95" t="s">
        <v>83</v>
      </c>
      <c r="C20" s="19">
        <f t="shared" si="1"/>
        <v>0</v>
      </c>
      <c r="D20" s="44"/>
      <c r="E20" s="44"/>
      <c r="F20" s="44"/>
      <c r="G20" s="44"/>
      <c r="H20" s="44"/>
    </row>
    <row r="21" ht="15" customHeight="1" spans="1:8">
      <c r="A21" s="93">
        <v>20810</v>
      </c>
      <c r="B21" s="95" t="s">
        <v>84</v>
      </c>
      <c r="C21" s="19">
        <f t="shared" si="1"/>
        <v>0</v>
      </c>
      <c r="D21" s="44"/>
      <c r="E21" s="44"/>
      <c r="F21" s="44"/>
      <c r="G21" s="44"/>
      <c r="H21" s="44"/>
    </row>
    <row r="22" ht="15" customHeight="1" spans="1:8">
      <c r="A22" s="93">
        <v>2081002</v>
      </c>
      <c r="B22" s="95" t="s">
        <v>85</v>
      </c>
      <c r="C22" s="19">
        <f t="shared" si="1"/>
        <v>0</v>
      </c>
      <c r="D22" s="44"/>
      <c r="E22" s="44"/>
      <c r="F22" s="44"/>
      <c r="G22" s="44"/>
      <c r="H22" s="44"/>
    </row>
    <row r="23" ht="18" customHeight="1" spans="1:8">
      <c r="A23" s="93">
        <v>210</v>
      </c>
      <c r="B23" s="92" t="s">
        <v>86</v>
      </c>
      <c r="C23" s="19">
        <f t="shared" si="1"/>
        <v>0</v>
      </c>
      <c r="D23" s="44"/>
      <c r="E23" s="44"/>
      <c r="F23" s="44"/>
      <c r="G23" s="44"/>
      <c r="H23" s="44"/>
    </row>
    <row r="24" ht="15" customHeight="1" spans="1:8">
      <c r="A24" s="93">
        <v>21007</v>
      </c>
      <c r="B24" s="95" t="s">
        <v>87</v>
      </c>
      <c r="C24" s="19">
        <f t="shared" si="1"/>
        <v>0</v>
      </c>
      <c r="D24" s="44"/>
      <c r="E24" s="44"/>
      <c r="F24" s="44"/>
      <c r="G24" s="44"/>
      <c r="H24" s="44"/>
    </row>
    <row r="25" ht="15" customHeight="1" spans="1:8">
      <c r="A25" s="93">
        <v>2100717</v>
      </c>
      <c r="B25" s="95" t="s">
        <v>88</v>
      </c>
      <c r="C25" s="19">
        <f t="shared" si="1"/>
        <v>9.07</v>
      </c>
      <c r="D25" s="44"/>
      <c r="E25" s="107">
        <v>9.07</v>
      </c>
      <c r="F25" s="44"/>
      <c r="G25" s="44"/>
      <c r="H25" s="44"/>
    </row>
    <row r="26" ht="15" customHeight="1" spans="1:8">
      <c r="A26" s="93">
        <v>21011</v>
      </c>
      <c r="B26" s="95" t="s">
        <v>89</v>
      </c>
      <c r="C26" s="19">
        <f t="shared" si="1"/>
        <v>0</v>
      </c>
      <c r="D26" s="44"/>
      <c r="E26" s="44"/>
      <c r="F26" s="44"/>
      <c r="G26" s="44"/>
      <c r="H26" s="44"/>
    </row>
    <row r="27" ht="15" customHeight="1" spans="1:8">
      <c r="A27" s="93">
        <v>2101101</v>
      </c>
      <c r="B27" s="95" t="s">
        <v>90</v>
      </c>
      <c r="C27" s="19">
        <f t="shared" si="1"/>
        <v>32</v>
      </c>
      <c r="D27" s="44">
        <v>32</v>
      </c>
      <c r="E27" s="44"/>
      <c r="F27" s="44"/>
      <c r="G27" s="44"/>
      <c r="H27" s="44"/>
    </row>
    <row r="28" ht="15" customHeight="1" spans="1:8">
      <c r="A28" s="93">
        <v>2101102</v>
      </c>
      <c r="B28" s="95" t="s">
        <v>91</v>
      </c>
      <c r="C28" s="19">
        <f t="shared" si="1"/>
        <v>0</v>
      </c>
      <c r="D28" s="44"/>
      <c r="E28" s="44"/>
      <c r="F28" s="44"/>
      <c r="G28" s="44"/>
      <c r="H28" s="44"/>
    </row>
    <row r="29" ht="15" customHeight="1" spans="1:8">
      <c r="A29" s="93">
        <v>212</v>
      </c>
      <c r="B29" s="96" t="s">
        <v>92</v>
      </c>
      <c r="C29" s="19">
        <f t="shared" si="1"/>
        <v>0</v>
      </c>
      <c r="D29" s="44"/>
      <c r="E29" s="44"/>
      <c r="F29" s="44"/>
      <c r="G29" s="44"/>
      <c r="H29" s="44"/>
    </row>
    <row r="30" ht="15" customHeight="1" spans="1:8">
      <c r="A30" s="93">
        <v>21208</v>
      </c>
      <c r="B30" s="95" t="s">
        <v>93</v>
      </c>
      <c r="C30" s="19">
        <f t="shared" si="1"/>
        <v>0</v>
      </c>
      <c r="D30" s="44"/>
      <c r="E30" s="44"/>
      <c r="F30" s="44"/>
      <c r="G30" s="44"/>
      <c r="H30" s="44"/>
    </row>
    <row r="31" ht="15" customHeight="1" spans="1:8">
      <c r="A31" s="43">
        <v>2120804</v>
      </c>
      <c r="B31" s="108" t="s">
        <v>94</v>
      </c>
      <c r="C31" s="19">
        <f t="shared" si="1"/>
        <v>0</v>
      </c>
      <c r="D31" s="44"/>
      <c r="E31" s="44"/>
      <c r="F31" s="44"/>
      <c r="G31" s="44"/>
      <c r="H31" s="44"/>
    </row>
    <row r="32" ht="15" customHeight="1" spans="1:8">
      <c r="A32" s="93">
        <v>21211</v>
      </c>
      <c r="B32" s="95" t="s">
        <v>95</v>
      </c>
      <c r="C32" s="19">
        <f t="shared" si="1"/>
        <v>8</v>
      </c>
      <c r="D32" s="44"/>
      <c r="E32" s="44">
        <v>8</v>
      </c>
      <c r="F32" s="44"/>
      <c r="G32" s="44"/>
      <c r="H32" s="44"/>
    </row>
    <row r="33" ht="15" customHeight="1" spans="1:8">
      <c r="A33" s="93">
        <v>213</v>
      </c>
      <c r="B33" s="92" t="s">
        <v>96</v>
      </c>
      <c r="C33" s="19">
        <f t="shared" si="1"/>
        <v>0</v>
      </c>
      <c r="D33" s="44"/>
      <c r="E33" s="44"/>
      <c r="F33" s="44"/>
      <c r="G33" s="44"/>
      <c r="H33" s="44"/>
    </row>
    <row r="34" ht="15" customHeight="1" spans="1:8">
      <c r="A34" s="93">
        <v>21301</v>
      </c>
      <c r="B34" s="95" t="s">
        <v>97</v>
      </c>
      <c r="C34" s="19">
        <f t="shared" si="1"/>
        <v>0</v>
      </c>
      <c r="D34" s="44"/>
      <c r="E34" s="44"/>
      <c r="F34" s="44"/>
      <c r="G34" s="44"/>
      <c r="H34" s="44"/>
    </row>
    <row r="35" ht="15" customHeight="1" spans="1:8">
      <c r="A35" s="93">
        <v>2130126</v>
      </c>
      <c r="B35" s="109" t="s">
        <v>98</v>
      </c>
      <c r="C35" s="19">
        <f>D35+E35+F35+G35+H35</f>
        <v>94.27</v>
      </c>
      <c r="D35" s="44"/>
      <c r="E35" s="107">
        <v>94.27</v>
      </c>
      <c r="F35" s="44"/>
      <c r="G35" s="44"/>
      <c r="H35" s="44"/>
    </row>
    <row r="36" ht="15" customHeight="1" spans="1:8">
      <c r="A36" s="93">
        <v>2130142</v>
      </c>
      <c r="B36" s="98" t="s">
        <v>99</v>
      </c>
      <c r="C36" s="19">
        <f>D36+E36+F36+G36+H36</f>
        <v>0.24</v>
      </c>
      <c r="D36" s="44"/>
      <c r="E36" s="107">
        <v>0.24</v>
      </c>
      <c r="F36" s="44"/>
      <c r="G36" s="44"/>
      <c r="H36" s="44"/>
    </row>
    <row r="37" ht="15" customHeight="1" spans="1:8">
      <c r="A37" s="93">
        <v>2130199</v>
      </c>
      <c r="B37" s="95" t="s">
        <v>100</v>
      </c>
      <c r="C37" s="19">
        <f>D37+E37+F37+G37+H37</f>
        <v>343.74</v>
      </c>
      <c r="D37" s="44"/>
      <c r="E37" s="107">
        <v>343.74</v>
      </c>
      <c r="F37" s="44"/>
      <c r="G37" s="44"/>
      <c r="H37" s="44"/>
    </row>
    <row r="38" ht="15" customHeight="1" spans="1:8">
      <c r="A38" s="93">
        <v>21305</v>
      </c>
      <c r="B38" s="95" t="s">
        <v>101</v>
      </c>
      <c r="C38" s="19">
        <f>D38+E38+F38+G38+H38</f>
        <v>0</v>
      </c>
      <c r="D38" s="44"/>
      <c r="E38" s="107"/>
      <c r="F38" s="44"/>
      <c r="G38" s="44"/>
      <c r="H38" s="44"/>
    </row>
    <row r="39" ht="15" customHeight="1" spans="1:8">
      <c r="A39" s="93">
        <v>2130504</v>
      </c>
      <c r="B39" s="95" t="s">
        <v>102</v>
      </c>
      <c r="C39" s="19">
        <f>D39+E39+F39+G39+H39</f>
        <v>596.4</v>
      </c>
      <c r="D39" s="44"/>
      <c r="E39" s="107">
        <v>596.4</v>
      </c>
      <c r="F39" s="44"/>
      <c r="G39" s="44"/>
      <c r="H39" s="44"/>
    </row>
    <row r="40" ht="15" customHeight="1" spans="1:8">
      <c r="A40" s="93">
        <v>21307</v>
      </c>
      <c r="B40" s="95" t="s">
        <v>103</v>
      </c>
      <c r="C40" s="19">
        <f>D40+E40+F40+G40+H40</f>
        <v>0</v>
      </c>
      <c r="D40" s="44"/>
      <c r="E40" s="44"/>
      <c r="F40" s="44"/>
      <c r="G40" s="44"/>
      <c r="H40" s="44"/>
    </row>
    <row r="41" ht="30" customHeight="1" spans="1:8">
      <c r="A41" s="93">
        <v>2130701</v>
      </c>
      <c r="B41" s="95" t="s">
        <v>104</v>
      </c>
      <c r="C41" s="19">
        <f>D41+E41+F41+G41+H41</f>
        <v>168.76</v>
      </c>
      <c r="D41" s="44"/>
      <c r="E41" s="44">
        <v>168.76</v>
      </c>
      <c r="F41" s="44"/>
      <c r="G41" s="44"/>
      <c r="H41" s="44"/>
    </row>
    <row r="42" ht="15" customHeight="1" spans="1:8">
      <c r="A42" s="93">
        <v>2130705</v>
      </c>
      <c r="B42" s="95" t="s">
        <v>105</v>
      </c>
      <c r="C42" s="19">
        <f t="shared" ref="C42:C51" si="2">D42+E42+F42+G42+H42</f>
        <v>17.3</v>
      </c>
      <c r="D42" s="44"/>
      <c r="E42" s="44">
        <v>17.3</v>
      </c>
      <c r="F42" s="44"/>
      <c r="G42" s="44"/>
      <c r="H42" s="44"/>
    </row>
    <row r="43" ht="15" customHeight="1" spans="1:8">
      <c r="A43" s="43">
        <v>229</v>
      </c>
      <c r="B43" s="110" t="s">
        <v>106</v>
      </c>
      <c r="C43" s="19">
        <f t="shared" si="2"/>
        <v>0</v>
      </c>
      <c r="D43" s="44"/>
      <c r="E43" s="44"/>
      <c r="F43" s="44"/>
      <c r="G43" s="44"/>
      <c r="H43" s="44"/>
    </row>
    <row r="44" ht="25" customHeight="1" spans="1:8">
      <c r="A44" s="43">
        <v>22960</v>
      </c>
      <c r="B44" s="108" t="s">
        <v>107</v>
      </c>
      <c r="C44" s="19">
        <f t="shared" si="2"/>
        <v>0</v>
      </c>
      <c r="D44" s="44"/>
      <c r="E44" s="44"/>
      <c r="F44" s="44"/>
      <c r="G44" s="44"/>
      <c r="H44" s="44"/>
    </row>
    <row r="45" ht="34" customHeight="1" spans="1:8">
      <c r="A45" s="43">
        <v>2296099</v>
      </c>
      <c r="B45" s="111" t="s">
        <v>108</v>
      </c>
      <c r="C45" s="19">
        <f t="shared" si="2"/>
        <v>55.96</v>
      </c>
      <c r="D45" s="44"/>
      <c r="E45" s="44">
        <v>55.96</v>
      </c>
      <c r="F45" s="44"/>
      <c r="G45" s="44"/>
      <c r="H45" s="44"/>
    </row>
    <row r="46" ht="15" customHeight="1" spans="1:8">
      <c r="A46" s="43"/>
      <c r="B46" s="112"/>
      <c r="C46" s="19">
        <f t="shared" si="2"/>
        <v>0</v>
      </c>
      <c r="D46" s="44"/>
      <c r="E46" s="44"/>
      <c r="F46" s="44"/>
      <c r="G46" s="44"/>
      <c r="H46" s="44"/>
    </row>
    <row r="47" ht="15" customHeight="1" spans="1:8">
      <c r="A47" s="43"/>
      <c r="B47" s="112"/>
      <c r="C47" s="19">
        <f t="shared" si="2"/>
        <v>0</v>
      </c>
      <c r="D47" s="44"/>
      <c r="E47" s="44"/>
      <c r="F47" s="44"/>
      <c r="G47" s="44"/>
      <c r="H47" s="44"/>
    </row>
    <row r="48" ht="15" customHeight="1" spans="1:8">
      <c r="A48" s="43"/>
      <c r="B48" s="112"/>
      <c r="C48" s="19">
        <f t="shared" si="2"/>
        <v>0</v>
      </c>
      <c r="D48" s="44"/>
      <c r="E48" s="44"/>
      <c r="F48" s="44"/>
      <c r="G48" s="44"/>
      <c r="H48" s="44"/>
    </row>
    <row r="49" ht="15" customHeight="1" spans="1:8">
      <c r="A49" s="43"/>
      <c r="B49" s="112"/>
      <c r="C49" s="19">
        <f t="shared" si="2"/>
        <v>0</v>
      </c>
      <c r="D49" s="44"/>
      <c r="E49" s="44"/>
      <c r="F49" s="44"/>
      <c r="G49" s="44"/>
      <c r="H49" s="44"/>
    </row>
    <row r="50" ht="15" customHeight="1" spans="1:8">
      <c r="A50" s="43"/>
      <c r="B50" s="112"/>
      <c r="C50" s="19">
        <f t="shared" si="2"/>
        <v>0</v>
      </c>
      <c r="D50" s="44"/>
      <c r="E50" s="44"/>
      <c r="F50" s="44"/>
      <c r="G50" s="44"/>
      <c r="H50" s="44"/>
    </row>
    <row r="51" ht="15" customHeight="1" spans="1:8">
      <c r="A51" s="43"/>
      <c r="B51" s="112"/>
      <c r="C51" s="19">
        <f t="shared" si="2"/>
        <v>0</v>
      </c>
      <c r="D51" s="44"/>
      <c r="E51" s="44"/>
      <c r="F51" s="44"/>
      <c r="G51" s="44"/>
      <c r="H51" s="44"/>
    </row>
    <row r="52" ht="13.5" customHeight="1" spans="1:8">
      <c r="A52" s="99"/>
      <c r="B52" s="62" t="s">
        <v>50</v>
      </c>
      <c r="C52" s="19">
        <f>D52+E52</f>
        <v>2694.35</v>
      </c>
      <c r="D52" s="19">
        <f>SUM(D9:D51)</f>
        <v>765.55</v>
      </c>
      <c r="E52" s="19">
        <f>SUM(E9:E51)</f>
        <v>1928.8</v>
      </c>
      <c r="F52" s="19">
        <f t="shared" ref="E52:H52" si="3">F16+F11+F7</f>
        <v>0</v>
      </c>
      <c r="G52" s="19">
        <f t="shared" si="3"/>
        <v>0</v>
      </c>
      <c r="H52" s="19">
        <f t="shared" si="3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21" workbookViewId="0">
      <selection activeCell="L37" sqref="L37"/>
    </sheetView>
  </sheetViews>
  <sheetFormatPr defaultColWidth="9" defaultRowHeight="14" outlineLevelCol="7"/>
  <cols>
    <col min="1" max="1" width="13" customWidth="1"/>
    <col min="2" max="2" width="15.2545454545455" customWidth="1"/>
    <col min="4" max="4" width="12" customWidth="1"/>
    <col min="5" max="5" width="15" customWidth="1"/>
    <col min="6" max="6" width="13" customWidth="1"/>
    <col min="7" max="7" width="17.6272727272727" customWidth="1"/>
  </cols>
  <sheetData>
    <row r="1" ht="28.5" customHeight="1" spans="1:7">
      <c r="A1" s="11" t="s">
        <v>109</v>
      </c>
      <c r="B1" s="47"/>
      <c r="C1" s="47"/>
      <c r="D1" s="47"/>
      <c r="E1" s="47"/>
      <c r="F1" s="47"/>
      <c r="G1" s="47"/>
    </row>
    <row r="2" ht="15" customHeight="1" spans="1:7">
      <c r="A2" s="37"/>
      <c r="B2" s="37"/>
      <c r="C2" s="37"/>
      <c r="D2" s="37"/>
      <c r="E2" s="37"/>
      <c r="F2" s="37"/>
      <c r="G2" s="38" t="s">
        <v>1</v>
      </c>
    </row>
    <row r="3" s="86" customFormat="1" ht="26.25" customHeight="1" spans="1:7">
      <c r="A3" s="87" t="s">
        <v>110</v>
      </c>
      <c r="B3" s="87" t="s">
        <v>110</v>
      </c>
      <c r="C3" s="87" t="s">
        <v>36</v>
      </c>
      <c r="D3" s="87" t="s">
        <v>67</v>
      </c>
      <c r="E3" s="88"/>
      <c r="F3" s="88"/>
      <c r="G3" s="89" t="s">
        <v>111</v>
      </c>
    </row>
    <row r="4" s="86" customFormat="1" ht="24" customHeight="1" spans="1:7">
      <c r="A4" s="87" t="s">
        <v>112</v>
      </c>
      <c r="B4" s="87" t="s">
        <v>113</v>
      </c>
      <c r="C4" s="88"/>
      <c r="D4" s="90" t="s">
        <v>114</v>
      </c>
      <c r="E4" s="87" t="s">
        <v>115</v>
      </c>
      <c r="F4" s="87" t="s">
        <v>116</v>
      </c>
      <c r="G4" s="91"/>
    </row>
    <row r="5" ht="24" customHeight="1" spans="1:7">
      <c r="A5" s="92">
        <v>201</v>
      </c>
      <c r="B5" s="93" t="s">
        <v>9</v>
      </c>
      <c r="C5" s="19">
        <f t="shared" ref="C5:C13" si="0">D5+G5</f>
        <v>0</v>
      </c>
      <c r="D5" s="19">
        <f t="shared" ref="D5:D13" si="1">SUM(E5:F5)</f>
        <v>0</v>
      </c>
      <c r="E5" s="94"/>
      <c r="F5" s="94"/>
      <c r="G5" s="94"/>
    </row>
    <row r="6" ht="24" customHeight="1" spans="1:8">
      <c r="A6" s="92">
        <v>20103</v>
      </c>
      <c r="B6" s="95" t="s">
        <v>72</v>
      </c>
      <c r="C6" s="19">
        <f t="shared" si="0"/>
        <v>0</v>
      </c>
      <c r="D6" s="19">
        <f t="shared" si="1"/>
        <v>0</v>
      </c>
      <c r="E6" s="94"/>
      <c r="F6" s="94"/>
      <c r="G6" s="42"/>
      <c r="H6" s="34"/>
    </row>
    <row r="7" ht="24" customHeight="1" spans="1:7">
      <c r="A7" s="92">
        <v>2010301</v>
      </c>
      <c r="B7" s="95" t="s">
        <v>73</v>
      </c>
      <c r="C7" s="19">
        <f t="shared" si="0"/>
        <v>660.83</v>
      </c>
      <c r="D7" s="19">
        <f t="shared" si="1"/>
        <v>653.37</v>
      </c>
      <c r="E7" s="44">
        <v>584.23</v>
      </c>
      <c r="F7" s="94">
        <v>69.14</v>
      </c>
      <c r="G7" s="42">
        <v>7.46</v>
      </c>
    </row>
    <row r="8" ht="24" customHeight="1" spans="1:7">
      <c r="A8" s="93">
        <v>2010350</v>
      </c>
      <c r="B8" s="95" t="s">
        <v>74</v>
      </c>
      <c r="C8" s="19">
        <f t="shared" si="0"/>
        <v>0</v>
      </c>
      <c r="D8" s="19">
        <f t="shared" si="1"/>
        <v>0</v>
      </c>
      <c r="E8" s="44"/>
      <c r="F8" s="94"/>
      <c r="G8" s="94"/>
    </row>
    <row r="9" ht="24" customHeight="1" spans="1:7">
      <c r="A9" s="93">
        <v>20199</v>
      </c>
      <c r="B9" s="95" t="s">
        <v>75</v>
      </c>
      <c r="C9" s="19">
        <f t="shared" si="0"/>
        <v>0</v>
      </c>
      <c r="D9" s="19">
        <f t="shared" si="1"/>
        <v>0</v>
      </c>
      <c r="E9" s="44"/>
      <c r="F9" s="44"/>
      <c r="G9" s="44"/>
    </row>
    <row r="10" ht="24" customHeight="1" spans="1:7">
      <c r="A10" s="93">
        <v>2019999</v>
      </c>
      <c r="B10" s="95" t="s">
        <v>75</v>
      </c>
      <c r="C10" s="19">
        <f t="shared" si="0"/>
        <v>0</v>
      </c>
      <c r="D10" s="19">
        <f t="shared" si="1"/>
        <v>0</v>
      </c>
      <c r="E10" s="44"/>
      <c r="F10" s="44"/>
      <c r="G10" s="44"/>
    </row>
    <row r="11" ht="24" customHeight="1" spans="1:7">
      <c r="A11" s="93">
        <v>204</v>
      </c>
      <c r="B11" s="96" t="s">
        <v>76</v>
      </c>
      <c r="C11" s="19">
        <f t="shared" si="0"/>
        <v>0</v>
      </c>
      <c r="D11" s="19">
        <f t="shared" si="1"/>
        <v>0</v>
      </c>
      <c r="E11" s="44"/>
      <c r="F11" s="44"/>
      <c r="G11" s="44"/>
    </row>
    <row r="12" ht="24" customHeight="1" spans="1:7">
      <c r="A12" s="93">
        <v>20402</v>
      </c>
      <c r="B12" s="96" t="s">
        <v>77</v>
      </c>
      <c r="C12" s="19">
        <f t="shared" si="0"/>
        <v>0</v>
      </c>
      <c r="D12" s="19">
        <f t="shared" si="1"/>
        <v>0</v>
      </c>
      <c r="E12" s="44"/>
      <c r="F12" s="44"/>
      <c r="G12" s="44"/>
    </row>
    <row r="13" ht="24" customHeight="1" spans="1:7">
      <c r="A13" s="93">
        <v>2040299</v>
      </c>
      <c r="B13" s="96" t="s">
        <v>78</v>
      </c>
      <c r="C13" s="19">
        <f t="shared" si="0"/>
        <v>627.6</v>
      </c>
      <c r="D13" s="19">
        <f t="shared" si="1"/>
        <v>0</v>
      </c>
      <c r="E13" s="44"/>
      <c r="F13" s="44"/>
      <c r="G13" s="44">
        <v>627.6</v>
      </c>
    </row>
    <row r="14" ht="24" customHeight="1" spans="1:7">
      <c r="A14" s="93">
        <v>208</v>
      </c>
      <c r="B14" s="92" t="s">
        <v>79</v>
      </c>
      <c r="C14" s="19">
        <f t="shared" ref="C14:C27" si="2">D14+G14</f>
        <v>0</v>
      </c>
      <c r="D14" s="19">
        <f t="shared" ref="D14:D27" si="3">SUM(E14:F14)</f>
        <v>0</v>
      </c>
      <c r="E14" s="44"/>
      <c r="F14" s="44"/>
      <c r="G14" s="44"/>
    </row>
    <row r="15" ht="24" customHeight="1" spans="1:7">
      <c r="A15" s="93">
        <v>20805</v>
      </c>
      <c r="B15" s="95" t="s">
        <v>80</v>
      </c>
      <c r="C15" s="19">
        <f t="shared" si="2"/>
        <v>0</v>
      </c>
      <c r="D15" s="19">
        <f t="shared" si="3"/>
        <v>0</v>
      </c>
      <c r="E15" s="44"/>
      <c r="F15" s="44"/>
      <c r="G15" s="44"/>
    </row>
    <row r="16" ht="24" customHeight="1" spans="1:7">
      <c r="A16" s="93">
        <v>2080501</v>
      </c>
      <c r="B16" s="95" t="s">
        <v>117</v>
      </c>
      <c r="C16" s="19">
        <f t="shared" si="2"/>
        <v>0</v>
      </c>
      <c r="D16" s="19">
        <f t="shared" si="3"/>
        <v>0</v>
      </c>
      <c r="E16" s="44"/>
      <c r="F16" s="44"/>
      <c r="G16" s="44"/>
    </row>
    <row r="17" ht="24" customHeight="1" spans="1:7">
      <c r="A17" s="93">
        <v>2080505</v>
      </c>
      <c r="B17" s="95" t="s">
        <v>82</v>
      </c>
      <c r="C17" s="19">
        <f t="shared" si="2"/>
        <v>80.18</v>
      </c>
      <c r="D17" s="19">
        <f t="shared" si="3"/>
        <v>80.18</v>
      </c>
      <c r="E17" s="44">
        <v>80.18</v>
      </c>
      <c r="F17" s="44"/>
      <c r="G17" s="44"/>
    </row>
    <row r="18" ht="24" customHeight="1" spans="1:7">
      <c r="A18" s="93">
        <v>2080506</v>
      </c>
      <c r="B18" s="95" t="s">
        <v>83</v>
      </c>
      <c r="C18" s="19">
        <f t="shared" si="2"/>
        <v>0</v>
      </c>
      <c r="D18" s="19">
        <f t="shared" si="3"/>
        <v>0</v>
      </c>
      <c r="E18" s="44"/>
      <c r="F18" s="44"/>
      <c r="G18" s="44"/>
    </row>
    <row r="19" ht="24" customHeight="1" spans="1:7">
      <c r="A19" s="93">
        <v>20810</v>
      </c>
      <c r="B19" s="95" t="s">
        <v>84</v>
      </c>
      <c r="C19" s="19">
        <f t="shared" si="2"/>
        <v>0</v>
      </c>
      <c r="D19" s="19">
        <f t="shared" si="3"/>
        <v>0</v>
      </c>
      <c r="E19" s="44"/>
      <c r="F19" s="44"/>
      <c r="G19" s="44"/>
    </row>
    <row r="20" ht="24" customHeight="1" spans="1:7">
      <c r="A20" s="93">
        <v>2081002</v>
      </c>
      <c r="B20" s="95" t="s">
        <v>85</v>
      </c>
      <c r="C20" s="19">
        <f t="shared" si="2"/>
        <v>0</v>
      </c>
      <c r="D20" s="19">
        <f t="shared" si="3"/>
        <v>0</v>
      </c>
      <c r="E20" s="44"/>
      <c r="F20" s="44"/>
      <c r="G20" s="44"/>
    </row>
    <row r="21" ht="24" customHeight="1" spans="1:7">
      <c r="A21" s="93">
        <v>210</v>
      </c>
      <c r="B21" s="92" t="s">
        <v>86</v>
      </c>
      <c r="C21" s="19">
        <f t="shared" ref="C21:C34" si="4">D21+G21</f>
        <v>0</v>
      </c>
      <c r="D21" s="19">
        <f t="shared" ref="D21:D34" si="5">SUM(E21:F21)</f>
        <v>0</v>
      </c>
      <c r="E21" s="44"/>
      <c r="F21" s="44"/>
      <c r="G21" s="44"/>
    </row>
    <row r="22" ht="24" customHeight="1" spans="1:7">
      <c r="A22" s="93">
        <v>21007</v>
      </c>
      <c r="B22" s="95" t="s">
        <v>87</v>
      </c>
      <c r="C22" s="19">
        <f t="shared" si="4"/>
        <v>0</v>
      </c>
      <c r="D22" s="19">
        <f t="shared" si="5"/>
        <v>0</v>
      </c>
      <c r="E22" s="44"/>
      <c r="F22" s="44"/>
      <c r="G22" s="44"/>
    </row>
    <row r="23" ht="24" customHeight="1" spans="1:7">
      <c r="A23" s="93">
        <v>2100717</v>
      </c>
      <c r="B23" s="95" t="s">
        <v>88</v>
      </c>
      <c r="C23" s="19">
        <f t="shared" si="4"/>
        <v>9.07</v>
      </c>
      <c r="D23" s="19">
        <f t="shared" si="5"/>
        <v>0</v>
      </c>
      <c r="E23" s="44"/>
      <c r="F23" s="44"/>
      <c r="G23" s="44">
        <v>9.07</v>
      </c>
    </row>
    <row r="24" ht="24" customHeight="1" spans="1:7">
      <c r="A24" s="93">
        <v>21011</v>
      </c>
      <c r="B24" s="95" t="s">
        <v>89</v>
      </c>
      <c r="C24" s="19">
        <f t="shared" si="4"/>
        <v>0</v>
      </c>
      <c r="D24" s="19">
        <f t="shared" si="5"/>
        <v>0</v>
      </c>
      <c r="E24" s="44"/>
      <c r="F24" s="44"/>
      <c r="G24" s="44"/>
    </row>
    <row r="25" ht="24" customHeight="1" spans="1:7">
      <c r="A25" s="93">
        <v>2101101</v>
      </c>
      <c r="B25" s="95" t="s">
        <v>90</v>
      </c>
      <c r="C25" s="19">
        <f t="shared" si="4"/>
        <v>32</v>
      </c>
      <c r="D25" s="19">
        <f t="shared" si="5"/>
        <v>32</v>
      </c>
      <c r="E25" s="44">
        <v>32</v>
      </c>
      <c r="F25" s="44"/>
      <c r="G25" s="44"/>
    </row>
    <row r="26" ht="24" customHeight="1" spans="1:7">
      <c r="A26" s="93">
        <v>2101102</v>
      </c>
      <c r="B26" s="95" t="s">
        <v>91</v>
      </c>
      <c r="C26" s="19">
        <f t="shared" si="4"/>
        <v>0</v>
      </c>
      <c r="D26" s="19">
        <f t="shared" si="5"/>
        <v>0</v>
      </c>
      <c r="E26" s="44"/>
      <c r="F26" s="44"/>
      <c r="G26" s="44"/>
    </row>
    <row r="27" ht="24" customHeight="1" spans="1:7">
      <c r="A27" s="93">
        <v>213</v>
      </c>
      <c r="B27" s="92" t="s">
        <v>118</v>
      </c>
      <c r="C27" s="19">
        <f t="shared" si="4"/>
        <v>0</v>
      </c>
      <c r="D27" s="19">
        <f t="shared" si="5"/>
        <v>0</v>
      </c>
      <c r="E27" s="44"/>
      <c r="F27" s="44"/>
      <c r="G27" s="44"/>
    </row>
    <row r="28" ht="24" customHeight="1" spans="1:7">
      <c r="A28" s="93">
        <v>21301</v>
      </c>
      <c r="B28" s="95" t="s">
        <v>97</v>
      </c>
      <c r="C28" s="19">
        <f t="shared" si="4"/>
        <v>0</v>
      </c>
      <c r="D28" s="19">
        <f t="shared" si="5"/>
        <v>0</v>
      </c>
      <c r="E28" s="44"/>
      <c r="F28" s="44"/>
      <c r="G28" s="44"/>
    </row>
    <row r="29" ht="24" customHeight="1" spans="1:7">
      <c r="A29" s="93">
        <v>2130126</v>
      </c>
      <c r="B29" s="97" t="s">
        <v>98</v>
      </c>
      <c r="C29" s="19">
        <f>D29+G29</f>
        <v>94.27</v>
      </c>
      <c r="D29" s="19">
        <f>SUM(E29:F29)</f>
        <v>0</v>
      </c>
      <c r="E29" s="44"/>
      <c r="F29" s="44"/>
      <c r="G29" s="44">
        <v>94.27</v>
      </c>
    </row>
    <row r="30" ht="24" customHeight="1" spans="1:7">
      <c r="A30" s="93">
        <v>2130142</v>
      </c>
      <c r="B30" s="98" t="s">
        <v>99</v>
      </c>
      <c r="C30" s="19">
        <f>D30+G30</f>
        <v>0.24</v>
      </c>
      <c r="D30" s="19">
        <f>SUM(E30:F30)</f>
        <v>0</v>
      </c>
      <c r="E30" s="44"/>
      <c r="F30" s="44"/>
      <c r="G30" s="44">
        <v>0.24</v>
      </c>
    </row>
    <row r="31" ht="24" customHeight="1" spans="1:7">
      <c r="A31" s="93">
        <v>2130199</v>
      </c>
      <c r="B31" s="95" t="s">
        <v>100</v>
      </c>
      <c r="C31" s="19">
        <f>D31+G31</f>
        <v>343.74</v>
      </c>
      <c r="D31" s="19">
        <f>SUM(E31:F31)</f>
        <v>0</v>
      </c>
      <c r="E31" s="44"/>
      <c r="F31" s="44"/>
      <c r="G31" s="44">
        <v>343.74</v>
      </c>
    </row>
    <row r="32" ht="24" customHeight="1" spans="1:7">
      <c r="A32" s="93">
        <v>21305</v>
      </c>
      <c r="B32" s="95" t="s">
        <v>101</v>
      </c>
      <c r="C32" s="19">
        <f>D32+G32</f>
        <v>0</v>
      </c>
      <c r="D32" s="19">
        <f>SUM(E32:F32)</f>
        <v>0</v>
      </c>
      <c r="E32" s="44"/>
      <c r="F32" s="44"/>
      <c r="G32" s="44"/>
    </row>
    <row r="33" ht="24" customHeight="1" spans="1:7">
      <c r="A33" s="93">
        <v>2130504</v>
      </c>
      <c r="B33" s="95" t="s">
        <v>102</v>
      </c>
      <c r="C33" s="19">
        <f>D33+G33</f>
        <v>596.4</v>
      </c>
      <c r="D33" s="19">
        <f>SUM(E33:F33)</f>
        <v>0</v>
      </c>
      <c r="E33" s="44"/>
      <c r="F33" s="44"/>
      <c r="G33" s="44">
        <v>596.4</v>
      </c>
    </row>
    <row r="34" ht="24" customHeight="1" spans="1:7">
      <c r="A34" s="93">
        <v>21307</v>
      </c>
      <c r="B34" s="95" t="s">
        <v>103</v>
      </c>
      <c r="C34" s="19">
        <f>D34+G34</f>
        <v>0</v>
      </c>
      <c r="D34" s="19">
        <f>SUM(E34:F34)</f>
        <v>0</v>
      </c>
      <c r="E34" s="44"/>
      <c r="F34" s="44"/>
      <c r="G34" s="44"/>
    </row>
    <row r="35" ht="34" customHeight="1" spans="1:7">
      <c r="A35" s="93">
        <v>2130701</v>
      </c>
      <c r="B35" s="95" t="s">
        <v>104</v>
      </c>
      <c r="C35" s="19">
        <f>D35+G35</f>
        <v>168.76</v>
      </c>
      <c r="D35" s="19">
        <f>SUM(E35:F35)</f>
        <v>0</v>
      </c>
      <c r="E35" s="44"/>
      <c r="F35" s="44"/>
      <c r="G35" s="44">
        <v>168.76</v>
      </c>
    </row>
    <row r="36" ht="39" customHeight="1" spans="1:7">
      <c r="A36" s="93">
        <v>2130705</v>
      </c>
      <c r="B36" s="95" t="s">
        <v>105</v>
      </c>
      <c r="C36" s="19">
        <f>D36+G36</f>
        <v>17.3</v>
      </c>
      <c r="D36" s="19">
        <f>SUM(E36:F36)</f>
        <v>0</v>
      </c>
      <c r="E36" s="44"/>
      <c r="F36" s="44"/>
      <c r="G36" s="44">
        <v>17.3</v>
      </c>
    </row>
    <row r="37" ht="24" customHeight="1" spans="1:7">
      <c r="A37" s="43"/>
      <c r="B37" s="43"/>
      <c r="C37" s="19">
        <f>D37+G37</f>
        <v>0</v>
      </c>
      <c r="D37" s="19">
        <f>SUM(E37:F37)</f>
        <v>0</v>
      </c>
      <c r="E37" s="44"/>
      <c r="F37" s="44"/>
      <c r="G37" s="44"/>
    </row>
    <row r="38" ht="24" customHeight="1" spans="1:7">
      <c r="A38" s="99"/>
      <c r="B38" s="45" t="s">
        <v>50</v>
      </c>
      <c r="C38" s="19">
        <f>D38+G38</f>
        <v>2630.39</v>
      </c>
      <c r="D38" s="19">
        <f>E38+F38</f>
        <v>765.55</v>
      </c>
      <c r="E38" s="19">
        <f>SUM(E7:E37)</f>
        <v>696.41</v>
      </c>
      <c r="F38" s="19">
        <f>SUM(F7:F37)</f>
        <v>69.14</v>
      </c>
      <c r="G38" s="19">
        <f>SUM(G5:G37)</f>
        <v>1864.84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0" workbookViewId="0">
      <selection activeCell="G35" sqref="G35"/>
    </sheetView>
  </sheetViews>
  <sheetFormatPr defaultColWidth="9" defaultRowHeight="14" outlineLevelCol="4"/>
  <cols>
    <col min="1" max="1" width="11.2545454545455" customWidth="1"/>
    <col min="2" max="2" width="18.1272727272727" customWidth="1"/>
    <col min="3" max="5" width="11.2545454545455" customWidth="1"/>
  </cols>
  <sheetData>
    <row r="1" ht="55.5" customHeight="1" spans="1:5">
      <c r="A1" s="11" t="s">
        <v>119</v>
      </c>
      <c r="B1" s="47"/>
      <c r="C1" s="47"/>
      <c r="D1" s="47"/>
      <c r="E1" s="47"/>
    </row>
    <row r="2" ht="15" customHeight="1" spans="1:5">
      <c r="A2" s="60"/>
      <c r="B2" s="60"/>
      <c r="C2" s="61"/>
      <c r="D2" s="61" t="s">
        <v>120</v>
      </c>
      <c r="E2" s="61"/>
    </row>
    <row r="3" ht="26" spans="1:5">
      <c r="A3" s="18" t="s">
        <v>121</v>
      </c>
      <c r="B3" s="18" t="s">
        <v>122</v>
      </c>
      <c r="C3" s="39" t="s">
        <v>50</v>
      </c>
      <c r="D3" s="40" t="s">
        <v>115</v>
      </c>
      <c r="E3" s="40" t="s">
        <v>116</v>
      </c>
    </row>
    <row r="4" ht="25.15" customHeight="1" spans="1:5">
      <c r="A4" s="62">
        <v>301</v>
      </c>
      <c r="B4" s="63" t="s">
        <v>123</v>
      </c>
      <c r="C4" s="64">
        <f>SUM(C5:C14)</f>
        <v>677.27</v>
      </c>
      <c r="D4" s="65">
        <f>SUM(D5:D14)</f>
        <v>677.27</v>
      </c>
      <c r="E4" s="65">
        <f>SUM(E5:E14)</f>
        <v>0</v>
      </c>
    </row>
    <row r="5" ht="25.15" customHeight="1" spans="1:5">
      <c r="A5" s="66">
        <v>30101</v>
      </c>
      <c r="B5" s="67" t="s">
        <v>124</v>
      </c>
      <c r="C5" s="64">
        <f t="shared" ref="C5:C14" si="0">SUM(D5:E5)</f>
        <v>241.72</v>
      </c>
      <c r="D5" s="68">
        <v>241.72</v>
      </c>
      <c r="E5" s="68"/>
    </row>
    <row r="6" ht="25.15" customHeight="1" spans="1:5">
      <c r="A6" s="66">
        <v>30102</v>
      </c>
      <c r="B6" s="67" t="s">
        <v>125</v>
      </c>
      <c r="C6" s="64">
        <f t="shared" si="0"/>
        <v>152.19</v>
      </c>
      <c r="D6" s="68">
        <v>152.19</v>
      </c>
      <c r="E6" s="68"/>
    </row>
    <row r="7" ht="25.15" customHeight="1" spans="1:5">
      <c r="A7" s="66">
        <v>30103</v>
      </c>
      <c r="B7" s="67" t="s">
        <v>126</v>
      </c>
      <c r="C7" s="64">
        <f t="shared" si="0"/>
        <v>38.65</v>
      </c>
      <c r="D7" s="69">
        <v>38.65</v>
      </c>
      <c r="E7" s="68"/>
    </row>
    <row r="8" ht="25.15" customHeight="1" spans="1:5">
      <c r="A8" s="66">
        <v>30107</v>
      </c>
      <c r="B8" s="70" t="s">
        <v>127</v>
      </c>
      <c r="C8" s="64">
        <f t="shared" si="0"/>
        <v>80.53</v>
      </c>
      <c r="D8" s="69">
        <v>80.53</v>
      </c>
      <c r="E8" s="68"/>
    </row>
    <row r="9" ht="25.15" customHeight="1" spans="1:5">
      <c r="A9" s="71">
        <v>30108</v>
      </c>
      <c r="B9" s="72" t="s">
        <v>128</v>
      </c>
      <c r="C9" s="64">
        <f t="shared" si="0"/>
        <v>80.18</v>
      </c>
      <c r="D9" s="69">
        <v>80.18</v>
      </c>
      <c r="E9" s="68"/>
    </row>
    <row r="10" ht="25.15" customHeight="1" spans="1:5">
      <c r="A10" s="71">
        <v>30109</v>
      </c>
      <c r="B10" s="72" t="s">
        <v>129</v>
      </c>
      <c r="C10" s="64">
        <f t="shared" si="0"/>
        <v>0</v>
      </c>
      <c r="D10" s="69"/>
      <c r="E10" s="68"/>
    </row>
    <row r="11" ht="25.15" customHeight="1" spans="1:5">
      <c r="A11" s="71">
        <v>30110</v>
      </c>
      <c r="B11" s="72" t="s">
        <v>130</v>
      </c>
      <c r="C11" s="64">
        <f t="shared" si="0"/>
        <v>32.01</v>
      </c>
      <c r="D11" s="69">
        <v>32.01</v>
      </c>
      <c r="E11" s="68"/>
    </row>
    <row r="12" ht="25.15" customHeight="1" spans="1:5">
      <c r="A12" s="73">
        <v>30112</v>
      </c>
      <c r="B12" s="74" t="s">
        <v>131</v>
      </c>
      <c r="C12" s="64">
        <f t="shared" si="0"/>
        <v>4.1</v>
      </c>
      <c r="D12" s="69">
        <v>4.1</v>
      </c>
      <c r="E12" s="68"/>
    </row>
    <row r="13" ht="25.15" customHeight="1" spans="1:5">
      <c r="A13" s="73">
        <v>30113</v>
      </c>
      <c r="B13" s="74" t="s">
        <v>132</v>
      </c>
      <c r="C13" s="64">
        <f t="shared" si="0"/>
        <v>40.01</v>
      </c>
      <c r="D13" s="75">
        <v>40.01</v>
      </c>
      <c r="E13" s="76"/>
    </row>
    <row r="14" ht="25.15" customHeight="1" spans="1:5">
      <c r="A14" s="66">
        <v>30199</v>
      </c>
      <c r="B14" s="67" t="s">
        <v>133</v>
      </c>
      <c r="C14" s="64">
        <f t="shared" si="0"/>
        <v>7.88</v>
      </c>
      <c r="D14" s="76">
        <v>7.88</v>
      </c>
      <c r="E14" s="76"/>
    </row>
    <row r="15" ht="25.15" customHeight="1" spans="1:5">
      <c r="A15" s="62">
        <v>302</v>
      </c>
      <c r="B15" s="63" t="s">
        <v>134</v>
      </c>
      <c r="C15" s="64">
        <f>SUM(C16:C32)</f>
        <v>84.38</v>
      </c>
      <c r="D15" s="64">
        <f>SUM(D16:D32)</f>
        <v>15.24</v>
      </c>
      <c r="E15" s="64">
        <f>SUM(E16:E32)</f>
        <v>69.14</v>
      </c>
    </row>
    <row r="16" ht="25.15" customHeight="1" spans="1:5">
      <c r="A16" s="71">
        <v>30201</v>
      </c>
      <c r="B16" s="77" t="s">
        <v>135</v>
      </c>
      <c r="C16" s="64">
        <f>SUM(D16:E16)</f>
        <v>37.07</v>
      </c>
      <c r="D16" s="78"/>
      <c r="E16" s="78">
        <v>37.07</v>
      </c>
    </row>
    <row r="17" ht="25.15" customHeight="1" spans="1:5">
      <c r="A17" s="71">
        <v>30202</v>
      </c>
      <c r="B17" s="74" t="s">
        <v>136</v>
      </c>
      <c r="C17" s="64">
        <f>SUM(D17:E17)</f>
        <v>0.3</v>
      </c>
      <c r="D17" s="79"/>
      <c r="E17" s="79">
        <v>0.3</v>
      </c>
    </row>
    <row r="18" ht="25.15" customHeight="1" spans="1:5">
      <c r="A18" s="71">
        <v>30204</v>
      </c>
      <c r="B18" s="74" t="s">
        <v>137</v>
      </c>
      <c r="C18" s="64">
        <f t="shared" ref="C18:C32" si="1">SUM(D18:E18)</f>
        <v>0</v>
      </c>
      <c r="D18" s="79"/>
      <c r="E18" s="79"/>
    </row>
    <row r="19" ht="25.15" customHeight="1" spans="1:5">
      <c r="A19" s="71">
        <v>30205</v>
      </c>
      <c r="B19" s="74" t="s">
        <v>138</v>
      </c>
      <c r="C19" s="64">
        <f t="shared" si="1"/>
        <v>0</v>
      </c>
      <c r="D19" s="79"/>
      <c r="E19" s="79"/>
    </row>
    <row r="20" ht="25.15" customHeight="1" spans="1:5">
      <c r="A20" s="71">
        <v>30206</v>
      </c>
      <c r="B20" s="74" t="s">
        <v>139</v>
      </c>
      <c r="C20" s="64">
        <f t="shared" si="1"/>
        <v>2</v>
      </c>
      <c r="D20" s="79"/>
      <c r="E20" s="79">
        <v>2</v>
      </c>
    </row>
    <row r="21" ht="25.15" customHeight="1" spans="1:5">
      <c r="A21" s="71">
        <v>30207</v>
      </c>
      <c r="B21" s="74" t="s">
        <v>140</v>
      </c>
      <c r="C21" s="64">
        <f t="shared" si="1"/>
        <v>0.3</v>
      </c>
      <c r="D21" s="79"/>
      <c r="E21" s="79">
        <v>0.3</v>
      </c>
    </row>
    <row r="22" ht="25.15" customHeight="1" spans="1:5">
      <c r="A22" s="71">
        <v>30208</v>
      </c>
      <c r="B22" s="74" t="s">
        <v>141</v>
      </c>
      <c r="C22" s="64">
        <f t="shared" si="1"/>
        <v>10.1</v>
      </c>
      <c r="D22" s="79"/>
      <c r="E22" s="79">
        <v>10.1</v>
      </c>
    </row>
    <row r="23" ht="25.15" customHeight="1" spans="1:5">
      <c r="A23" s="71">
        <v>30211</v>
      </c>
      <c r="B23" s="74" t="s">
        <v>142</v>
      </c>
      <c r="C23" s="64">
        <f t="shared" si="1"/>
        <v>2</v>
      </c>
      <c r="D23" s="79"/>
      <c r="E23" s="79">
        <v>2</v>
      </c>
    </row>
    <row r="24" ht="25.15" customHeight="1" spans="1:5">
      <c r="A24" s="71">
        <v>30213</v>
      </c>
      <c r="B24" s="74" t="s">
        <v>143</v>
      </c>
      <c r="C24" s="64">
        <f t="shared" si="1"/>
        <v>0.5</v>
      </c>
      <c r="D24" s="79"/>
      <c r="E24" s="79">
        <v>0.5</v>
      </c>
    </row>
    <row r="25" ht="25.15" customHeight="1" spans="1:5">
      <c r="A25" s="71">
        <v>30217</v>
      </c>
      <c r="B25" s="74" t="s">
        <v>144</v>
      </c>
      <c r="C25" s="64">
        <f t="shared" si="1"/>
        <v>6.87</v>
      </c>
      <c r="D25" s="79"/>
      <c r="E25" s="79">
        <v>6.87</v>
      </c>
    </row>
    <row r="26" ht="25.15" customHeight="1" spans="1:5">
      <c r="A26" s="71">
        <v>30225</v>
      </c>
      <c r="B26" s="74" t="s">
        <v>145</v>
      </c>
      <c r="C26" s="64">
        <f t="shared" si="1"/>
        <v>0</v>
      </c>
      <c r="D26" s="79"/>
      <c r="E26" s="79"/>
    </row>
    <row r="27" ht="25.15" customHeight="1" spans="1:5">
      <c r="A27" s="71">
        <v>30226</v>
      </c>
      <c r="B27" s="74" t="s">
        <v>146</v>
      </c>
      <c r="C27" s="64">
        <f t="shared" si="1"/>
        <v>3</v>
      </c>
      <c r="D27" s="79"/>
      <c r="E27" s="79">
        <v>3</v>
      </c>
    </row>
    <row r="28" ht="25.15" customHeight="1" spans="1:5">
      <c r="A28" s="71">
        <v>30228</v>
      </c>
      <c r="B28" s="74" t="s">
        <v>147</v>
      </c>
      <c r="C28" s="64">
        <f t="shared" si="1"/>
        <v>0</v>
      </c>
      <c r="D28" s="79"/>
      <c r="E28" s="79"/>
    </row>
    <row r="29" ht="25.15" customHeight="1" spans="1:5">
      <c r="A29" s="71">
        <v>30231</v>
      </c>
      <c r="B29" s="74" t="s">
        <v>148</v>
      </c>
      <c r="C29" s="64">
        <f t="shared" si="1"/>
        <v>5</v>
      </c>
      <c r="D29" s="79"/>
      <c r="E29" s="79">
        <v>5</v>
      </c>
    </row>
    <row r="30" ht="25.15" customHeight="1" spans="1:5">
      <c r="A30" s="71">
        <v>30239</v>
      </c>
      <c r="B30" s="74" t="s">
        <v>149</v>
      </c>
      <c r="C30" s="64">
        <f t="shared" si="1"/>
        <v>15.24</v>
      </c>
      <c r="D30" s="79">
        <v>15.24</v>
      </c>
      <c r="E30" s="79"/>
    </row>
    <row r="31" ht="25.15" customHeight="1" spans="1:5">
      <c r="A31" s="71">
        <v>31002</v>
      </c>
      <c r="B31" s="74" t="s">
        <v>150</v>
      </c>
      <c r="C31" s="64">
        <f t="shared" si="1"/>
        <v>2</v>
      </c>
      <c r="D31" s="79"/>
      <c r="E31" s="79">
        <v>2</v>
      </c>
    </row>
    <row r="32" ht="25.15" customHeight="1" spans="1:5">
      <c r="A32" s="80">
        <v>30299</v>
      </c>
      <c r="B32" s="74" t="s">
        <v>151</v>
      </c>
      <c r="C32" s="64">
        <f t="shared" si="1"/>
        <v>0</v>
      </c>
      <c r="D32" s="79"/>
      <c r="E32" s="79"/>
    </row>
    <row r="33" ht="25.15" customHeight="1" spans="1:5">
      <c r="A33" s="81">
        <v>303</v>
      </c>
      <c r="B33" s="81" t="s">
        <v>152</v>
      </c>
      <c r="C33" s="64">
        <f>SUM(C34:C36)</f>
        <v>3.9</v>
      </c>
      <c r="D33" s="82">
        <f>SUM(D34:D36)</f>
        <v>3.9</v>
      </c>
      <c r="E33" s="82">
        <f>SUM(E34:E36)</f>
        <v>0</v>
      </c>
    </row>
    <row r="34" ht="25.15" customHeight="1" spans="1:5">
      <c r="A34" s="83">
        <v>30302</v>
      </c>
      <c r="B34" s="72" t="s">
        <v>153</v>
      </c>
      <c r="C34" s="64">
        <f>SUM(D34:E34)</f>
        <v>3.9</v>
      </c>
      <c r="D34" s="79">
        <v>3.9</v>
      </c>
      <c r="E34" s="79"/>
    </row>
    <row r="35" ht="25.15" customHeight="1" spans="1:5">
      <c r="A35" s="80">
        <v>30309</v>
      </c>
      <c r="B35" s="74" t="s">
        <v>154</v>
      </c>
      <c r="C35" s="64">
        <f>SUM(D35:E35)</f>
        <v>0</v>
      </c>
      <c r="D35" s="84"/>
      <c r="E35" s="84"/>
    </row>
    <row r="36" ht="25.15" customHeight="1" spans="1:5">
      <c r="A36" s="80">
        <v>30305</v>
      </c>
      <c r="B36" s="74" t="s">
        <v>155</v>
      </c>
      <c r="C36" s="64">
        <f>SUM(D36:E36)</f>
        <v>0</v>
      </c>
      <c r="D36" s="84"/>
      <c r="E36" s="84"/>
    </row>
    <row r="37" ht="25.15" customHeight="1" spans="1:5">
      <c r="A37" s="85"/>
      <c r="B37" s="45" t="s">
        <v>50</v>
      </c>
      <c r="C37" s="19">
        <f>C33+C15+C4</f>
        <v>765.55</v>
      </c>
      <c r="D37" s="19">
        <f>D33+D15+D4</f>
        <v>696.41</v>
      </c>
      <c r="E37" s="19">
        <f>E33+E15+E4</f>
        <v>69.14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G10" sqref="G10"/>
    </sheetView>
  </sheetViews>
  <sheetFormatPr defaultColWidth="9" defaultRowHeight="14" outlineLevelCol="2"/>
  <cols>
    <col min="1" max="1" width="30.6272727272727" customWidth="1"/>
    <col min="2" max="2" width="23.2545454545455" customWidth="1"/>
    <col min="3" max="3" width="25.1272727272727" customWidth="1"/>
  </cols>
  <sheetData>
    <row r="1" ht="27.5" spans="1:3">
      <c r="A1" s="11" t="s">
        <v>156</v>
      </c>
      <c r="B1" s="11"/>
      <c r="C1" s="11"/>
    </row>
    <row r="2" ht="15" customHeight="1" spans="1:3">
      <c r="A2" s="38" t="s">
        <v>1</v>
      </c>
      <c r="B2" s="38"/>
      <c r="C2" s="38"/>
    </row>
    <row r="3" ht="25.15" customHeight="1" spans="1:3">
      <c r="A3" s="40" t="s">
        <v>157</v>
      </c>
      <c r="B3" s="40" t="s">
        <v>158</v>
      </c>
      <c r="C3" s="13" t="s">
        <v>159</v>
      </c>
    </row>
    <row r="4" ht="25.15" customHeight="1" spans="1:3">
      <c r="A4" s="45" t="s">
        <v>160</v>
      </c>
      <c r="B4" s="19">
        <f>SUM(B5:B7)</f>
        <v>11.87</v>
      </c>
      <c r="C4" s="45"/>
    </row>
    <row r="5" ht="25.15" customHeight="1" spans="1:3">
      <c r="A5" s="54" t="s">
        <v>161</v>
      </c>
      <c r="B5" s="40"/>
      <c r="C5" s="40"/>
    </row>
    <row r="6" ht="25.15" customHeight="1" spans="1:3">
      <c r="A6" s="54" t="s">
        <v>162</v>
      </c>
      <c r="B6" s="40">
        <v>6.87</v>
      </c>
      <c r="C6" s="40"/>
    </row>
    <row r="7" ht="25.15" customHeight="1" spans="1:3">
      <c r="A7" s="55" t="s">
        <v>163</v>
      </c>
      <c r="B7" s="19">
        <f>SUM(B8:B9)</f>
        <v>5</v>
      </c>
      <c r="C7" s="45"/>
    </row>
    <row r="8" ht="26" spans="1:3">
      <c r="A8" s="56" t="s">
        <v>164</v>
      </c>
      <c r="B8" s="40">
        <v>5</v>
      </c>
      <c r="C8" s="40"/>
    </row>
    <row r="9" ht="30" customHeight="1" spans="1:3">
      <c r="A9" s="57" t="s">
        <v>165</v>
      </c>
      <c r="B9" s="40"/>
      <c r="C9" s="58"/>
    </row>
    <row r="10" ht="132" customHeight="1" spans="1:3">
      <c r="A10" s="59" t="s">
        <v>166</v>
      </c>
      <c r="B10" s="59"/>
      <c r="C10" s="59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4" sqref="$A4:$XFD6"/>
    </sheetView>
  </sheetViews>
  <sheetFormatPr defaultColWidth="9" defaultRowHeight="14" outlineLevelCol="4"/>
  <cols>
    <col min="1" max="1" width="13.8727272727273" customWidth="1"/>
    <col min="2" max="2" width="21.6363636363636" customWidth="1"/>
    <col min="4" max="4" width="12.7545454545455" customWidth="1"/>
    <col min="5" max="5" width="11.3727272727273" customWidth="1"/>
  </cols>
  <sheetData>
    <row r="1" ht="54.75" customHeight="1" spans="1:5">
      <c r="A1" s="47" t="s">
        <v>167</v>
      </c>
      <c r="B1" s="47"/>
      <c r="C1" s="47"/>
      <c r="D1" s="47"/>
      <c r="E1" s="47"/>
    </row>
    <row r="2" ht="15" customHeight="1" spans="1:5">
      <c r="A2" s="37"/>
      <c r="B2" s="38" t="s">
        <v>1</v>
      </c>
      <c r="C2" s="38"/>
      <c r="D2" s="38"/>
      <c r="E2" s="38"/>
    </row>
    <row r="3" ht="28.15" customHeight="1" spans="1:5">
      <c r="A3" s="39" t="s">
        <v>65</v>
      </c>
      <c r="B3" s="39" t="s">
        <v>66</v>
      </c>
      <c r="C3" s="13" t="s">
        <v>50</v>
      </c>
      <c r="D3" s="40" t="s">
        <v>67</v>
      </c>
      <c r="E3" s="13" t="s">
        <v>68</v>
      </c>
    </row>
    <row r="4" s="46" customFormat="1" ht="32" customHeight="1" spans="1:5">
      <c r="A4" s="48" t="s">
        <v>168</v>
      </c>
      <c r="B4" s="48" t="s">
        <v>95</v>
      </c>
      <c r="C4" s="49">
        <f>SUM(D4:E4)</f>
        <v>8</v>
      </c>
      <c r="D4" s="50"/>
      <c r="E4" s="51">
        <v>8</v>
      </c>
    </row>
    <row r="5" s="46" customFormat="1" ht="32" customHeight="1" spans="1:5">
      <c r="A5" s="52" t="s">
        <v>169</v>
      </c>
      <c r="B5" s="52" t="s">
        <v>170</v>
      </c>
      <c r="C5" s="49">
        <f t="shared" ref="C5:C17" si="0">SUM(D5:E5)</f>
        <v>55</v>
      </c>
      <c r="D5" s="53"/>
      <c r="E5" s="51">
        <v>55</v>
      </c>
    </row>
    <row r="6" s="46" customFormat="1" ht="32" customHeight="1" spans="1:5">
      <c r="A6" s="52" t="s">
        <v>169</v>
      </c>
      <c r="B6" s="52" t="s">
        <v>170</v>
      </c>
      <c r="C6" s="49">
        <f t="shared" si="0"/>
        <v>0.96</v>
      </c>
      <c r="D6" s="53"/>
      <c r="E6" s="51">
        <v>0.96</v>
      </c>
    </row>
    <row r="7" ht="22.15" customHeight="1" spans="1:5">
      <c r="A7" s="41"/>
      <c r="B7" s="43"/>
      <c r="C7" s="19">
        <f t="shared" si="0"/>
        <v>0</v>
      </c>
      <c r="D7" s="44"/>
      <c r="E7" s="44"/>
    </row>
    <row r="8" ht="22.15" customHeight="1" spans="1:5">
      <c r="A8" s="41"/>
      <c r="B8" s="43"/>
      <c r="C8" s="19">
        <f t="shared" si="0"/>
        <v>0</v>
      </c>
      <c r="D8" s="44"/>
      <c r="E8" s="44"/>
    </row>
    <row r="9" ht="22.15" customHeight="1" spans="1:5">
      <c r="A9" s="41"/>
      <c r="B9" s="43"/>
      <c r="C9" s="19">
        <f t="shared" si="0"/>
        <v>0</v>
      </c>
      <c r="D9" s="44"/>
      <c r="E9" s="44"/>
    </row>
    <row r="10" ht="22.15" customHeight="1" spans="1:5">
      <c r="A10" s="41"/>
      <c r="B10" s="43"/>
      <c r="C10" s="19">
        <f t="shared" si="0"/>
        <v>0</v>
      </c>
      <c r="D10" s="44"/>
      <c r="E10" s="44"/>
    </row>
    <row r="11" ht="22.15" customHeight="1" spans="1:5">
      <c r="A11" s="41"/>
      <c r="B11" s="43"/>
      <c r="C11" s="19">
        <f t="shared" si="0"/>
        <v>0</v>
      </c>
      <c r="D11" s="44"/>
      <c r="E11" s="44"/>
    </row>
    <row r="12" ht="22.15" customHeight="1" spans="1:5">
      <c r="A12" s="41"/>
      <c r="B12" s="43"/>
      <c r="C12" s="19">
        <f t="shared" si="0"/>
        <v>0</v>
      </c>
      <c r="D12" s="44"/>
      <c r="E12" s="44"/>
    </row>
    <row r="13" ht="22.15" customHeight="1" spans="1:5">
      <c r="A13" s="41"/>
      <c r="B13" s="43"/>
      <c r="C13" s="19">
        <f t="shared" si="0"/>
        <v>0</v>
      </c>
      <c r="D13" s="44"/>
      <c r="E13" s="44"/>
    </row>
    <row r="14" ht="22.15" customHeight="1" spans="1:5">
      <c r="A14" s="41"/>
      <c r="B14" s="43"/>
      <c r="C14" s="19">
        <f t="shared" si="0"/>
        <v>0</v>
      </c>
      <c r="D14" s="44"/>
      <c r="E14" s="44"/>
    </row>
    <row r="15" ht="22.15" customHeight="1" spans="1:5">
      <c r="A15" s="41"/>
      <c r="B15" s="43"/>
      <c r="C15" s="19">
        <f t="shared" si="0"/>
        <v>0</v>
      </c>
      <c r="D15" s="44"/>
      <c r="E15" s="44"/>
    </row>
    <row r="16" ht="22.15" customHeight="1" spans="1:5">
      <c r="A16" s="41"/>
      <c r="B16" s="43"/>
      <c r="C16" s="19">
        <f t="shared" si="0"/>
        <v>0</v>
      </c>
      <c r="D16" s="44"/>
      <c r="E16" s="44"/>
    </row>
    <row r="17" ht="22.15" customHeight="1" spans="1:5">
      <c r="A17" s="41"/>
      <c r="B17" s="43"/>
      <c r="C17" s="19">
        <f t="shared" si="0"/>
        <v>0</v>
      </c>
      <c r="D17" s="44"/>
      <c r="E17" s="44"/>
    </row>
    <row r="18" ht="22.15" customHeight="1" spans="1:5">
      <c r="A18" s="45"/>
      <c r="B18" s="45" t="s">
        <v>50</v>
      </c>
      <c r="C18" s="19">
        <f>SUM(C4:C17)</f>
        <v>63.96</v>
      </c>
      <c r="D18" s="19">
        <f>SUM(D4:D17)</f>
        <v>0</v>
      </c>
      <c r="E18" s="19">
        <f>SUM(E4:E17)</f>
        <v>63.96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4" outlineLevelCol="4"/>
  <cols>
    <col min="1" max="1" width="13.8727272727273" customWidth="1"/>
    <col min="2" max="2" width="14.6272727272727" customWidth="1"/>
  </cols>
  <sheetData>
    <row r="1" ht="27.5" spans="1:5">
      <c r="A1" s="11" t="s">
        <v>171</v>
      </c>
      <c r="B1" s="11"/>
      <c r="C1" s="11"/>
      <c r="D1" s="11"/>
      <c r="E1" s="11"/>
    </row>
    <row r="2" ht="15" customHeight="1" spans="1:5">
      <c r="A2" s="37"/>
      <c r="B2" s="38" t="s">
        <v>1</v>
      </c>
      <c r="C2" s="38"/>
      <c r="D2" s="38"/>
      <c r="E2" s="38"/>
    </row>
    <row r="3" ht="26" spans="1:5">
      <c r="A3" s="39" t="s">
        <v>65</v>
      </c>
      <c r="B3" s="39" t="s">
        <v>66</v>
      </c>
      <c r="C3" s="13" t="s">
        <v>50</v>
      </c>
      <c r="D3" s="40" t="s">
        <v>67</v>
      </c>
      <c r="E3" s="13" t="s">
        <v>68</v>
      </c>
    </row>
    <row r="4" spans="1:5">
      <c r="A4" s="41"/>
      <c r="B4" s="41"/>
      <c r="C4" s="19">
        <f>SUM(D4:E4)</f>
        <v>0</v>
      </c>
      <c r="D4" s="42"/>
      <c r="E4" s="42"/>
    </row>
    <row r="5" spans="1:5">
      <c r="A5" s="43"/>
      <c r="B5" s="43"/>
      <c r="C5" s="19">
        <f t="shared" ref="C5:C14" si="0">SUM(D5:E5)</f>
        <v>0</v>
      </c>
      <c r="D5" s="44"/>
      <c r="E5" s="44"/>
    </row>
    <row r="6" spans="1:5">
      <c r="A6" s="43"/>
      <c r="B6" s="43"/>
      <c r="C6" s="19">
        <f t="shared" si="0"/>
        <v>0</v>
      </c>
      <c r="D6" s="44"/>
      <c r="E6" s="44"/>
    </row>
    <row r="7" spans="1:5">
      <c r="A7" s="43"/>
      <c r="B7" s="43"/>
      <c r="C7" s="19">
        <f t="shared" si="0"/>
        <v>0</v>
      </c>
      <c r="D7" s="44"/>
      <c r="E7" s="44"/>
    </row>
    <row r="8" spans="1:5">
      <c r="A8" s="43"/>
      <c r="B8" s="43"/>
      <c r="C8" s="19">
        <f t="shared" si="0"/>
        <v>0</v>
      </c>
      <c r="D8" s="44"/>
      <c r="E8" s="44"/>
    </row>
    <row r="9" spans="1:5">
      <c r="A9" s="43"/>
      <c r="B9" s="43"/>
      <c r="C9" s="19">
        <f t="shared" si="0"/>
        <v>0</v>
      </c>
      <c r="D9" s="44"/>
      <c r="E9" s="44"/>
    </row>
    <row r="10" spans="1:5">
      <c r="A10" s="43"/>
      <c r="B10" s="43"/>
      <c r="C10" s="19">
        <f t="shared" si="0"/>
        <v>0</v>
      </c>
      <c r="D10" s="44"/>
      <c r="E10" s="44"/>
    </row>
    <row r="11" spans="1:5">
      <c r="A11" s="41"/>
      <c r="B11" s="41"/>
      <c r="C11" s="19">
        <f t="shared" si="0"/>
        <v>0</v>
      </c>
      <c r="D11" s="44"/>
      <c r="E11" s="44"/>
    </row>
    <row r="12" spans="1:5">
      <c r="A12" s="41"/>
      <c r="B12" s="41"/>
      <c r="C12" s="19">
        <f t="shared" si="0"/>
        <v>0</v>
      </c>
      <c r="D12" s="42"/>
      <c r="E12" s="42"/>
    </row>
    <row r="13" spans="1:5">
      <c r="A13" s="41"/>
      <c r="B13" s="41"/>
      <c r="C13" s="19">
        <f t="shared" si="0"/>
        <v>0</v>
      </c>
      <c r="D13" s="42"/>
      <c r="E13" s="42"/>
    </row>
    <row r="14" spans="1:5">
      <c r="A14" s="41"/>
      <c r="B14" s="41"/>
      <c r="C14" s="19">
        <f t="shared" si="0"/>
        <v>0</v>
      </c>
      <c r="D14" s="42"/>
      <c r="E14" s="42"/>
    </row>
    <row r="15" spans="1:5">
      <c r="A15" s="45"/>
      <c r="B15" s="45" t="s">
        <v>50</v>
      </c>
      <c r="C15" s="19">
        <f>SUM(C4:C14)</f>
        <v>0</v>
      </c>
      <c r="D15" s="19">
        <f>SUM(D4:D14)</f>
        <v>0</v>
      </c>
      <c r="E15" s="1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四、财政拨款收支总表</vt:lpstr>
      <vt:lpstr>三、支出总表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张在兴</cp:lastModifiedBy>
  <dcterms:created xsi:type="dcterms:W3CDTF">2022-04-19T08:17:00Z</dcterms:created>
  <dcterms:modified xsi:type="dcterms:W3CDTF">2025-04-13T04:03:54Z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6971CEF0604E463E8B45C8A3A5A59D4C_12</vt:lpwstr>
  </property>
</Properties>
</file>