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67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口岸监理费" sheetId="11" r:id="rId11"/>
    <sheet name="成品粮油代储费" sheetId="16" r:id="rId12"/>
    <sheet name="救灾物资管理费" sheetId="15" r:id="rId13"/>
    <sheet name="口岸经费" sheetId="14" r:id="rId14"/>
    <sheet name="救灾物资储备库租金及货架款" sheetId="13" r:id="rId15"/>
    <sheet name="军粮站亏损补贴" sheetId="12" r:id="rId16"/>
    <sheet name="十一、项目支出绩效目标表 (3)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<sst xmlns="http://schemas.openxmlformats.org/spreadsheetml/2006/main" count="559" uniqueCount="246">
  <si>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</si>
  <si>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</si>
  <si>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</si>
  <si>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</si>
  <si>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</si>
  <si>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</si>
  <si>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</si>
  <si>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</si>
  <si>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</si>
  <si>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一、一般公共服务</t>
  </si>
  <si>
    <t>一般公共预算拨款收入</t>
  </si>
  <si>
    <r>
      <rPr>
        <sz val="10"/>
        <color theme="1"/>
        <rFont val="宋体"/>
        <charset val="134"/>
      </rPr>
      <t>二、</t>
    </r>
    <r>
      <rPr>
        <sz val="10"/>
        <color rgb="FF000000"/>
        <rFont val="宋体"/>
        <charset val="134"/>
      </rPr>
      <t>外交支出</t>
    </r>
  </si>
  <si>
    <t>政府性基金预算拨款收入</t>
  </si>
  <si>
    <t>三、国防支出</t>
  </si>
  <si>
    <t>国有资本经营预算拨款收入</t>
  </si>
  <si>
    <t>……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</si>
  <si>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</si>
  <si>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</si>
  <si>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</si>
  <si>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</si>
  <si>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</si>
  <si>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</si>
  <si>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</si>
  <si>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</si>
  <si>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</si>
  <si>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</si>
  <si>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</si>
  <si>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</si>
  <si>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</si>
  <si>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</si>
  <si>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</si>
  <si>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</si>
  <si>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</si>
  <si>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</si>
  <si>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</si>
  <si>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</si>
  <si>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</si>
  <si>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</si>
  <si>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</si>
  <si>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</si>
  <si>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</si>
  <si>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</si>
  <si>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</si>
  <si>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</si>
  <si>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</si>
  <si>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商务和外事局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</si>
  <si>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</si>
  <si>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</si>
  <si>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</si>
  <si>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</si>
  <si>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</si>
  <si>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</si>
  <si>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</si>
  <si>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</si>
  <si>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</si>
  <si>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商贸事务</t>
  </si>
  <si>
    <t>行政运行</t>
  </si>
  <si>
    <t>对外贸易管理</t>
  </si>
  <si>
    <t>事业运行</t>
  </si>
  <si>
    <t>其他商贸事务支出</t>
  </si>
  <si>
    <t>二、社会保障和就业支出</t>
  </si>
  <si>
    <t xml:space="preserve">   行政事业单位养老支出</t>
  </si>
  <si>
    <t>机关事业单位基本养老保险缴费支出</t>
  </si>
  <si>
    <t>其他行政事业单位养老支出</t>
  </si>
  <si>
    <t>三、卫生健康支出</t>
  </si>
  <si>
    <r>
      <rPr>
        <sz val="10"/>
        <color rgb="FF000000"/>
        <rFont val="Times New Roman"/>
        <charset val="134"/>
      </rPr>
      <t xml:space="preserve">     </t>
    </r>
    <r>
      <rPr>
        <sz val="10"/>
        <color rgb="FF000000"/>
        <rFont val="宋体"/>
        <charset val="134"/>
      </rPr>
      <t>行政事业单位医疗</t>
    </r>
  </si>
  <si>
    <r>
      <rPr>
        <sz val="10"/>
        <color rgb="FF000000"/>
        <rFont val="Times New Roman"/>
        <charset val="134"/>
      </rPr>
      <t xml:space="preserve">          </t>
    </r>
    <r>
      <rPr>
        <sz val="10"/>
        <color rgb="FF000000"/>
        <rFont val="宋体"/>
        <charset val="134"/>
      </rPr>
      <t>行政单位医疗</t>
    </r>
  </si>
  <si>
    <r>
      <rPr>
        <sz val="10"/>
        <color rgb="FF000000"/>
        <rFont val="Times New Roman"/>
        <charset val="134"/>
      </rPr>
      <t xml:space="preserve">          </t>
    </r>
    <r>
      <rPr>
        <sz val="10"/>
        <color rgb="FF000000"/>
        <rFont val="宋体"/>
        <charset val="134"/>
      </rPr>
      <t>事业单位医疗</t>
    </r>
  </si>
  <si>
    <t>四、商业和服务业支出</t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</si>
  <si>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事业流通事务</t>
    </r>
  </si>
  <si>
    <r>
      <rPr>
        <sz val="10"/>
        <color rgb="FF000000"/>
        <rFont val="Times New Roman"/>
        <charset val="134"/>
      </rPr>
      <t xml:space="preserve">          </t>
    </r>
    <r>
      <rPr>
        <sz val="10"/>
        <color rgb="FF000000"/>
        <rFont val="宋体"/>
        <charset val="134"/>
      </rPr>
      <t>其他事业流通事务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</si>
  <si>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涉外发展服务支出</t>
    </r>
  </si>
  <si>
    <r>
      <rPr>
        <sz val="10"/>
        <color rgb="FF000000"/>
        <rFont val="Times New Roman"/>
        <charset val="134"/>
      </rPr>
      <t xml:space="preserve">          </t>
    </r>
    <r>
      <rPr>
        <sz val="10"/>
        <color rgb="FF000000"/>
        <rFont val="宋体"/>
        <charset val="134"/>
      </rPr>
      <t>其他涉外发展服务支出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</si>
  <si>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其他商业服务业等支出</t>
    </r>
  </si>
  <si>
    <r>
      <rPr>
        <sz val="10"/>
        <color rgb="FF000000"/>
        <rFont val="Times New Roman"/>
        <charset val="134"/>
      </rPr>
      <t xml:space="preserve">          </t>
    </r>
    <r>
      <rPr>
        <sz val="10"/>
        <color rgb="FF000000"/>
        <rFont val="宋体"/>
        <charset val="134"/>
      </rPr>
      <t>其他商业服务业等支出</t>
    </r>
  </si>
  <si>
    <t>五、粮油物资储备支出</t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</si>
  <si>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粮油物资事务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</si>
  <si>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事业运行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</si>
  <si>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粮油储备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</si>
  <si>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其他粮油储备支出</t>
    </r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</si>
  <si>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</si>
  <si>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</si>
  <si>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</si>
  <si>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</si>
  <si>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</si>
  <si>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1.一般公共预算拨款</t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</si>
  <si>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</si>
  <si>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</si>
  <si>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</si>
  <si>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</si>
  <si>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</si>
  <si>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</si>
  <si>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</si>
  <si>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</si>
  <si>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</si>
  <si>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</si>
  <si>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</si>
  <si>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</si>
  <si>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</si>
  <si>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</si>
  <si>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</si>
  <si>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</si>
  <si>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</si>
  <si>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</si>
  <si>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</si>
  <si>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</si>
  <si>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</si>
  <si>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</si>
  <si>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</si>
  <si>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</si>
  <si>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城镇职工基本医疗保险费缴费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</si>
  <si>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</si>
  <si>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</si>
  <si>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</si>
  <si>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</si>
  <si>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</si>
  <si>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</si>
  <si>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</si>
  <si>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</si>
  <si>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</si>
  <si>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</si>
  <si>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</si>
  <si>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</si>
  <si>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</si>
  <si>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</si>
  <si>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</si>
  <si>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</si>
  <si>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</si>
  <si>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劳务费</t>
  </si>
  <si>
    <t>委托业务费</t>
  </si>
  <si>
    <t>工会经费</t>
  </si>
  <si>
    <t>其他交通费用</t>
  </si>
  <si>
    <t>其他商品和服务支出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</si>
  <si>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</si>
  <si>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</si>
  <si>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</si>
  <si>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</si>
  <si>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</si>
  <si>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</si>
  <si>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</si>
  <si>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</si>
  <si>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</si>
  <si>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</si>
  <si>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1、“2025年预算数”的单位范围包括部门本级及所属__3_个预算单位。   
  2、“2025年预算数”的实有人员__12_人，其中：在职人员__12_人，离退休人员_23_人。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</si>
  <si>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</si>
  <si>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</si>
  <si>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</si>
  <si>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</si>
  <si>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</si>
  <si>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</si>
  <si>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</si>
  <si>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</si>
  <si>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</si>
  <si>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1、口岸边检执勤用房等项目监理费</t>
  </si>
  <si>
    <t>2、办公楼更换窗户及内墙涂料工程资金</t>
  </si>
  <si>
    <t>3、救灾物资储备库租金及货架款</t>
  </si>
  <si>
    <t>4、第十五届东北亚博览会</t>
  </si>
  <si>
    <t>5、长白口岸医疗废弃物处置费</t>
  </si>
  <si>
    <t>6、长白口岸“一站式”智能卡口</t>
  </si>
  <si>
    <t>7、救灾物资管理费</t>
  </si>
  <si>
    <t>8、海关口岸运行经费</t>
  </si>
  <si>
    <t>9、物资库房租金</t>
  </si>
  <si>
    <t>10、军粮站亏损补贴</t>
  </si>
  <si>
    <t>11、救灾物资管理费</t>
  </si>
  <si>
    <t>12、2023成品粮油地方应急储备代储补贴</t>
  </si>
  <si>
    <t>13、粮油监测站人员经费支出</t>
  </si>
  <si>
    <t>14、粮油监测站残疾人保障金</t>
  </si>
  <si>
    <t>15、2025年口岸经费</t>
  </si>
  <si>
    <t>16、2025年离退休党支部经费</t>
  </si>
  <si>
    <t>17、2025年残疾人保障金</t>
  </si>
  <si>
    <t>18、驻外招商干部开展工作经费</t>
  </si>
  <si>
    <t>19、2025年粮食挂账贷款利息</t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</si>
  <si>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</si>
  <si>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</si>
  <si>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</si>
  <si>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长白口岸项目工程监理费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</si>
  <si>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</si>
  <si>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</si>
  <si>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</si>
  <si>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</si>
  <si>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</si>
  <si>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</si>
  <si>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支付长白口岸项目监理费，提高口岸项目建设质量，优化口岸通关环境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</si>
  <si>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</si>
  <si>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</si>
  <si>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</si>
  <si>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</si>
  <si>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</si>
  <si>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</si>
  <si>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</si>
  <si>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项目个数</t>
  </si>
  <si>
    <t>3个</t>
  </si>
  <si>
    <t>质量指标</t>
  </si>
  <si>
    <t>质量合格率</t>
  </si>
  <si>
    <t>成本指标</t>
  </si>
  <si>
    <t>总体成本</t>
  </si>
  <si>
    <t>1.3万元</t>
  </si>
  <si>
    <t>时效指标</t>
  </si>
  <si>
    <t>完成及时率</t>
  </si>
  <si>
    <t>效果指标</t>
  </si>
  <si>
    <t>经济效益指标</t>
  </si>
  <si>
    <t>社会效益指标</t>
  </si>
  <si>
    <t>改善口岸通关环境</t>
  </si>
  <si>
    <t>成效显著</t>
  </si>
  <si>
    <t>生态效益指标</t>
  </si>
  <si>
    <t>可持续影响指标</t>
  </si>
  <si>
    <t>满意度指标</t>
  </si>
  <si>
    <t>企业满意度</t>
  </si>
  <si>
    <t>≧90%</t>
  </si>
  <si>
    <t>注：只填列一级项目支出绩效目标。</t>
  </si>
  <si>
    <t>成品粮油代储费</t>
  </si>
  <si>
    <t>地方成品粮油应急储备代储充足</t>
  </si>
  <si>
    <t>粮油数量</t>
  </si>
  <si>
    <t>137吨</t>
  </si>
  <si>
    <t>质量要求</t>
  </si>
  <si>
    <t>满足质量标准要求</t>
  </si>
  <si>
    <t>成本控制率</t>
  </si>
  <si>
    <r>
      <rPr>
        <sz val="15"/>
        <color rgb="FF000000"/>
        <rFont val="SimSun"/>
        <charset val="134"/>
      </rPr>
      <t>≦</t>
    </r>
    <r>
      <rPr>
        <sz val="15"/>
        <color rgb="FF000000"/>
        <rFont val="华文细黑"/>
        <charset val="134"/>
      </rPr>
      <t>100%</t>
    </r>
  </si>
  <si>
    <t>粮油供应保障能力</t>
  </si>
  <si>
    <t>满足全县常驻人口7日供应量</t>
  </si>
  <si>
    <t>联检部门满意度</t>
  </si>
  <si>
    <r>
      <rPr>
        <sz val="15"/>
        <color theme="1"/>
        <rFont val="SimSun"/>
        <charset val="134"/>
      </rPr>
      <t>≧</t>
    </r>
    <r>
      <rPr>
        <sz val="15"/>
        <color theme="1"/>
        <rFont val="宋体"/>
        <charset val="134"/>
        <scheme val="minor"/>
      </rPr>
      <t>90%</t>
    </r>
  </si>
  <si>
    <t>救灾物资储备库管理费</t>
  </si>
  <si>
    <t>保障应急救灾，防汛物资存放安全。</t>
  </si>
  <si>
    <t>保证物资质量</t>
  </si>
  <si>
    <r>
      <rPr>
        <sz val="15"/>
        <color rgb="FF000000"/>
        <rFont val="SimSun"/>
        <charset val="134"/>
      </rPr>
      <t>≧</t>
    </r>
    <r>
      <rPr>
        <sz val="15"/>
        <color rgb="FF000000"/>
        <rFont val="华文细黑"/>
        <charset val="134"/>
      </rPr>
      <t>90%</t>
    </r>
  </si>
  <si>
    <t>长期储备物资</t>
  </si>
  <si>
    <t>及时准确供应</t>
  </si>
  <si>
    <t>使用单位满意度</t>
  </si>
  <si>
    <t>长白口岸经费</t>
  </si>
  <si>
    <t>长白县口岸日常经费支出</t>
  </si>
  <si>
    <t>支付完成率</t>
  </si>
  <si>
    <t>≦100%</t>
  </si>
  <si>
    <t>满足边境贸易需求</t>
  </si>
  <si>
    <t>确保口岸正常运营</t>
  </si>
  <si>
    <t>救灾物资储备库租金及货架款</t>
  </si>
  <si>
    <t>省级代储物资存放库房及货架购置。</t>
  </si>
  <si>
    <t>库房数量</t>
  </si>
  <si>
    <t>保障物资存放状态</t>
  </si>
  <si>
    <t>保障物资存放状态良好</t>
  </si>
  <si>
    <t>支付完成及时率</t>
  </si>
  <si>
    <t>军粮站亏损补贴</t>
  </si>
  <si>
    <t>长白县军粮站保障军粮质量，并及时供应到位</t>
  </si>
  <si>
    <t>保障供应及时</t>
  </si>
  <si>
    <t>满足粮食需求单位的粮食供应</t>
  </si>
  <si>
    <t>......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</si>
</sst>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charset val="134"/>
    </font>
    <font>
      <sz val="15"/>
      <color rgb="FF000000"/>
      <name val="华文细黑"/>
      <charset val="134"/>
    </font>
    <font>
      <sz val="15"/>
      <color rgb="FF000000"/>
      <name val="Times New Roman"/>
      <charset val="134"/>
    </font>
    <font>
      <sz val="15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5"/>
      <color rgb="FF000000"/>
      <name val="SimSun"/>
      <charset val="134"/>
    </font>
    <font>
      <sz val="12"/>
      <color rgb="FF000000"/>
      <name val="华文细黑"/>
      <charset val="134"/>
    </font>
    <font>
      <sz val="15"/>
      <color theme="1"/>
      <name val="SimSun"/>
      <charset val="134"/>
    </font>
    <font>
      <sz val="22"/>
      <color theme="1"/>
      <name val="宋体"/>
      <charset val="134"/>
    </font>
    <font>
      <sz val="16"/>
      <color theme="1"/>
      <name val="Calibr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Calibri"/>
      <charset val="134"/>
    </font>
    <font>
      <sz val="8"/>
      <color theme="1"/>
      <name val="宋体"/>
      <charset val="134"/>
    </font>
    <font>
      <sz val="8"/>
      <color theme="1"/>
      <name val="Calibri"/>
      <charset val="134"/>
    </font>
    <font>
      <sz val="10"/>
      <color rgb="FF000000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color rgb="FF000000"/>
      <name val="宋体"/>
      <charset val="134"/>
    </font>
    <font>
      <sz val="16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b/>
      <sz val="10"/>
      <color theme="1"/>
      <name val="Times New Roman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华文细黑"/>
      <charset val="134"/>
    </font>
    <font>
      <sz val="9"/>
      <color rgb="FF000000"/>
      <name val="宋体"/>
      <charset val="134"/>
    </font>
    <font>
      <sz val="22"/>
      <color rgb="FF000000"/>
      <name val="宋体"/>
      <charset val="134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3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2" fillId="8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43" fontId="14" fillId="3" borderId="1" xfId="0" applyNumberFormat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3" fontId="14" fillId="3" borderId="1" xfId="0" applyNumberFormat="1" applyFont="1" applyFill="1" applyBorder="1" applyAlignment="1">
      <alignment horizontal="center" vertical="center" wrapText="1"/>
    </xf>
    <xf numFmtId="43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3" fontId="14" fillId="4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left" vertical="center" wrapText="1" indent="1"/>
    </xf>
    <xf numFmtId="0" fontId="18" fillId="0" borderId="1" xfId="0" applyFont="1" applyBorder="1" applyAlignment="1">
      <alignment horizontal="left" vertical="center" wrapText="1" indent="2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43" fontId="23" fillId="3" borderId="1" xfId="0" applyNumberFormat="1" applyFont="1" applyFill="1" applyBorder="1" applyAlignment="1">
      <alignment horizontal="center" vertical="center" wrapText="1"/>
    </xf>
    <xf numFmtId="43" fontId="23" fillId="3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justify" vertical="center" wrapText="1" indent="2"/>
    </xf>
    <xf numFmtId="0" fontId="14" fillId="0" borderId="1" xfId="0" applyFont="1" applyBorder="1" applyAlignment="1">
      <alignment horizontal="left" vertical="center" wrapText="1" indent="2"/>
    </xf>
    <xf numFmtId="43" fontId="13" fillId="4" borderId="1" xfId="0" applyNumberFormat="1" applyFont="1" applyFill="1" applyBorder="1" applyAlignment="1">
      <alignment horizontal="center" vertical="center" wrapText="1"/>
    </xf>
    <xf numFmtId="43" fontId="23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2"/>
    </xf>
    <xf numFmtId="43" fontId="23" fillId="4" borderId="1" xfId="0" applyNumberFormat="1" applyFont="1" applyFill="1" applyBorder="1" applyAlignment="1">
      <alignment horizontal="right" vertical="center" wrapText="1"/>
    </xf>
    <xf numFmtId="43" fontId="25" fillId="4" borderId="1" xfId="0" applyNumberFormat="1" applyFont="1" applyFill="1" applyBorder="1" applyAlignment="1">
      <alignment horizontal="right" vertical="center" wrapText="1"/>
    </xf>
    <xf numFmtId="43" fontId="25" fillId="0" borderId="1" xfId="0" applyNumberFormat="1" applyFont="1" applyBorder="1" applyAlignment="1">
      <alignment horizontal="right" vertical="top" wrapText="1"/>
    </xf>
    <xf numFmtId="43" fontId="23" fillId="0" borderId="1" xfId="0" applyNumberFormat="1" applyFont="1" applyBorder="1" applyAlignment="1">
      <alignment horizontal="right" vertical="top" wrapText="1"/>
    </xf>
    <xf numFmtId="0" fontId="14" fillId="3" borderId="1" xfId="0" applyFont="1" applyFill="1" applyBorder="1" applyAlignment="1">
      <alignment horizontal="center" vertical="center" wrapText="1" indent="2"/>
    </xf>
    <xf numFmtId="0" fontId="26" fillId="0" borderId="0" xfId="0" applyFo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43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 wrapText="1" indent="2"/>
    </xf>
    <xf numFmtId="0" fontId="14" fillId="4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3" fontId="23" fillId="3" borderId="1" xfId="0" applyNumberFormat="1" applyFont="1" applyFill="1" applyBorder="1" applyAlignment="1">
      <alignment horizontal="left" vertical="center" wrapText="1"/>
    </xf>
    <xf numFmtId="43" fontId="23" fillId="0" borderId="1" xfId="0" applyNumberFormat="1" applyFont="1" applyBorder="1" applyAlignment="1">
      <alignment horizontal="left" vertical="center" wrapText="1"/>
    </xf>
    <xf numFmtId="43" fontId="23" fillId="0" borderId="1" xfId="0" applyNumberFormat="1" applyFont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4" fillId="0" borderId="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 indent="2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43" fontId="14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wrapText="1"/>
    </xf>
    <xf numFmtId="0" fontId="30" fillId="0" borderId="1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43" fontId="14" fillId="3" borderId="8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3" fontId="23" fillId="0" borderId="1" xfId="0" applyNumberFormat="1" applyFont="1" applyBorder="1" applyAlignment="1">
      <alignment horizontal="center" vertical="center" wrapText="1"/>
    </xf>
    <xf numFmtId="43" fontId="13" fillId="0" borderId="1" xfId="0" applyNumberFormat="1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10" sqref="G10"/>
    </sheetView>
  </sheetViews>
  <sheetFormatPr defaultColWidth="9" defaultRowHeight="13.5" outlineLevelCol="7"/>
  <cols>
    <col min="1" max="1" width="15.625" customWidth="1"/>
    <col min="5" max="5" width="15.625" customWidth="1"/>
  </cols>
  <sheetData>
    <row r="1" ht="28.5" customHeight="1" spans="1:8">
      <c r="A1" s="16" t="s">
        <v>0</v>
      </c>
      <c r="B1" s="44"/>
      <c r="C1" s="44"/>
      <c r="D1" s="44"/>
      <c r="E1" s="44"/>
      <c r="F1" s="44"/>
      <c r="G1" s="44"/>
      <c r="H1" s="44"/>
    </row>
    <row r="2" ht="15" customHeight="1" spans="1:8">
      <c r="A2" s="116"/>
      <c r="B2" s="116"/>
      <c r="C2" s="116"/>
      <c r="D2" s="116"/>
      <c r="E2" s="116"/>
      <c r="F2" s="116"/>
      <c r="G2" s="116" t="s">
        <v>1</v>
      </c>
      <c r="H2" s="116"/>
    </row>
    <row r="3" ht="28.9" customHeight="1" spans="1:8">
      <c r="A3" s="83" t="s">
        <v>2</v>
      </c>
      <c r="B3" s="83"/>
      <c r="C3" s="83"/>
      <c r="D3" s="83"/>
      <c r="E3" s="55" t="s">
        <v>3</v>
      </c>
      <c r="F3" s="55"/>
      <c r="G3" s="55"/>
      <c r="H3" s="55"/>
    </row>
    <row r="4" ht="37.5" customHeight="1" spans="1:8">
      <c r="A4" s="83" t="s">
        <v>4</v>
      </c>
      <c r="B4" s="55" t="s">
        <v>5</v>
      </c>
      <c r="C4" s="55" t="s">
        <v>6</v>
      </c>
      <c r="D4" s="55" t="s">
        <v>7</v>
      </c>
      <c r="E4" s="83" t="s">
        <v>4</v>
      </c>
      <c r="F4" s="55" t="s">
        <v>5</v>
      </c>
      <c r="G4" s="117" t="s">
        <v>6</v>
      </c>
      <c r="H4" s="55" t="s">
        <v>7</v>
      </c>
    </row>
    <row r="5" ht="25.5" customHeight="1" spans="1:8">
      <c r="A5" s="55" t="s">
        <v>8</v>
      </c>
      <c r="B5" s="58">
        <f>SUM(C5:D5)</f>
        <v>1045.84</v>
      </c>
      <c r="C5" s="118">
        <v>590.83</v>
      </c>
      <c r="D5" s="118">
        <f>SUM(D6:D8)</f>
        <v>455.01</v>
      </c>
      <c r="E5" s="55" t="s">
        <v>9</v>
      </c>
      <c r="F5" s="58">
        <f>SUM(G5:H5)</f>
        <v>1045.84</v>
      </c>
      <c r="G5" s="118">
        <v>590.83</v>
      </c>
      <c r="H5" s="118">
        <v>455.01</v>
      </c>
    </row>
    <row r="6" ht="25.5" customHeight="1" spans="1:8">
      <c r="A6" s="55" t="s">
        <v>10</v>
      </c>
      <c r="B6" s="58">
        <f t="shared" ref="B6:B19" si="0">SUM(C6:D6)</f>
        <v>1045.84</v>
      </c>
      <c r="C6" s="118">
        <v>590.83</v>
      </c>
      <c r="D6" s="118">
        <v>455.01</v>
      </c>
      <c r="E6" s="55" t="s">
        <v>11</v>
      </c>
      <c r="F6" s="58">
        <f t="shared" ref="F6:F15" si="1">SUM(G6:H6)</f>
        <v>0</v>
      </c>
      <c r="G6" s="118"/>
      <c r="H6" s="118"/>
    </row>
    <row r="7" ht="37.5" customHeight="1" spans="1:8">
      <c r="A7" s="55" t="s">
        <v>12</v>
      </c>
      <c r="B7" s="58">
        <f t="shared" si="0"/>
        <v>0</v>
      </c>
      <c r="C7" s="118"/>
      <c r="D7" s="118"/>
      <c r="E7" s="55" t="s">
        <v>13</v>
      </c>
      <c r="F7" s="58">
        <f t="shared" si="1"/>
        <v>0</v>
      </c>
      <c r="G7" s="118"/>
      <c r="H7" s="118"/>
    </row>
    <row r="8" ht="37.5" customHeight="1" spans="1:8">
      <c r="A8" s="55" t="s">
        <v>14</v>
      </c>
      <c r="B8" s="58">
        <f t="shared" si="0"/>
        <v>0</v>
      </c>
      <c r="C8" s="118"/>
      <c r="D8" s="118"/>
      <c r="E8" s="55" t="s">
        <v>15</v>
      </c>
      <c r="F8" s="58">
        <f t="shared" si="1"/>
        <v>0</v>
      </c>
      <c r="G8" s="118"/>
      <c r="H8" s="118"/>
    </row>
    <row r="9" ht="37.5" customHeight="1" spans="1:8">
      <c r="A9" s="100" t="s">
        <v>16</v>
      </c>
      <c r="B9" s="58">
        <f t="shared" si="0"/>
        <v>0</v>
      </c>
      <c r="C9" s="118"/>
      <c r="D9" s="118"/>
      <c r="E9" s="100"/>
      <c r="F9" s="58">
        <f t="shared" si="1"/>
        <v>0</v>
      </c>
      <c r="G9" s="118"/>
      <c r="H9" s="118"/>
    </row>
    <row r="10" ht="25.5" customHeight="1" spans="1:8">
      <c r="A10" s="100" t="s">
        <v>17</v>
      </c>
      <c r="B10" s="58">
        <f t="shared" si="0"/>
        <v>0</v>
      </c>
      <c r="C10" s="118">
        <f>SUM(C11:C15)</f>
        <v>0</v>
      </c>
      <c r="D10" s="118">
        <f>SUM(D11:D15)</f>
        <v>0</v>
      </c>
      <c r="E10" s="100"/>
      <c r="F10" s="58">
        <f t="shared" si="1"/>
        <v>0</v>
      </c>
      <c r="G10" s="118"/>
      <c r="H10" s="118"/>
    </row>
    <row r="11" ht="27" customHeight="1" spans="1:8">
      <c r="A11" s="55" t="s">
        <v>18</v>
      </c>
      <c r="B11" s="58">
        <f t="shared" si="0"/>
        <v>0</v>
      </c>
      <c r="C11" s="118"/>
      <c r="D11" s="118"/>
      <c r="E11" s="55"/>
      <c r="F11" s="58">
        <f t="shared" si="1"/>
        <v>0</v>
      </c>
      <c r="G11" s="118"/>
      <c r="H11" s="118"/>
    </row>
    <row r="12" ht="25.5" customHeight="1" spans="1:8">
      <c r="A12" s="55" t="s">
        <v>19</v>
      </c>
      <c r="B12" s="58">
        <f t="shared" si="0"/>
        <v>0</v>
      </c>
      <c r="C12" s="118"/>
      <c r="D12" s="118"/>
      <c r="E12" s="55"/>
      <c r="F12" s="58">
        <f t="shared" si="1"/>
        <v>0</v>
      </c>
      <c r="G12" s="118"/>
      <c r="H12" s="118"/>
    </row>
    <row r="13" ht="25.5" customHeight="1" spans="1:8">
      <c r="A13" s="55" t="s">
        <v>20</v>
      </c>
      <c r="B13" s="58">
        <f t="shared" si="0"/>
        <v>0</v>
      </c>
      <c r="C13" s="118"/>
      <c r="D13" s="118"/>
      <c r="E13" s="55"/>
      <c r="F13" s="58">
        <f t="shared" si="1"/>
        <v>0</v>
      </c>
      <c r="G13" s="118"/>
      <c r="H13" s="118"/>
    </row>
    <row r="14" ht="25.5" customHeight="1" spans="1:8">
      <c r="A14" s="55" t="s">
        <v>21</v>
      </c>
      <c r="B14" s="58">
        <f t="shared" si="0"/>
        <v>0</v>
      </c>
      <c r="C14" s="118"/>
      <c r="D14" s="118"/>
      <c r="E14" s="55"/>
      <c r="F14" s="58">
        <f t="shared" si="1"/>
        <v>0</v>
      </c>
      <c r="G14" s="118"/>
      <c r="H14" s="118"/>
    </row>
    <row r="15" ht="19.9" customHeight="1" spans="1:8">
      <c r="A15" s="55" t="s">
        <v>22</v>
      </c>
      <c r="B15" s="58">
        <f t="shared" si="0"/>
        <v>0</v>
      </c>
      <c r="C15" s="119"/>
      <c r="D15" s="119"/>
      <c r="E15" s="55"/>
      <c r="F15" s="58">
        <f t="shared" si="1"/>
        <v>0</v>
      </c>
      <c r="G15" s="119"/>
      <c r="H15" s="119"/>
    </row>
    <row r="16" ht="25.5" customHeight="1" spans="1:8">
      <c r="A16" s="120" t="s">
        <v>23</v>
      </c>
      <c r="B16" s="58">
        <f t="shared" si="0"/>
        <v>1045.84</v>
      </c>
      <c r="C16" s="58">
        <f>C5+C9+C10</f>
        <v>590.83</v>
      </c>
      <c r="D16" s="58">
        <f>D5+D9+D10</f>
        <v>455.01</v>
      </c>
      <c r="E16" s="120" t="s">
        <v>24</v>
      </c>
      <c r="F16" s="58">
        <f>SUM(F5:F15)</f>
        <v>1045.84</v>
      </c>
      <c r="G16" s="58">
        <f>SUM(G5:G15)</f>
        <v>590.83</v>
      </c>
      <c r="H16" s="58">
        <f>SUM(H5:H15)</f>
        <v>455.01</v>
      </c>
    </row>
    <row r="17" ht="25.5" customHeight="1" spans="1:8">
      <c r="A17" s="55" t="s">
        <v>25</v>
      </c>
      <c r="B17" s="58">
        <f t="shared" si="0"/>
        <v>0</v>
      </c>
      <c r="C17" s="118"/>
      <c r="D17" s="118"/>
      <c r="E17" s="55" t="s">
        <v>26</v>
      </c>
      <c r="F17" s="58">
        <f>SUM(G17:H17)</f>
        <v>0</v>
      </c>
      <c r="G17" s="118"/>
      <c r="H17" s="118"/>
    </row>
    <row r="18" ht="25.5" customHeight="1" spans="1:8">
      <c r="A18" s="55" t="s">
        <v>27</v>
      </c>
      <c r="B18" s="58">
        <f t="shared" si="0"/>
        <v>0</v>
      </c>
      <c r="C18" s="118"/>
      <c r="D18" s="118"/>
      <c r="E18" s="55"/>
      <c r="F18" s="58">
        <f>SUM(G18:H18)</f>
        <v>0</v>
      </c>
      <c r="G18" s="118"/>
      <c r="H18" s="118"/>
    </row>
    <row r="19" ht="33" customHeight="1" spans="1:8">
      <c r="A19" s="120" t="s">
        <v>28</v>
      </c>
      <c r="B19" s="58">
        <f t="shared" si="0"/>
        <v>1045.84</v>
      </c>
      <c r="C19" s="58">
        <f>SUM(C16:C18)</f>
        <v>590.83</v>
      </c>
      <c r="D19" s="58">
        <f>SUM(D16:D18)</f>
        <v>455.01</v>
      </c>
      <c r="E19" s="120" t="s">
        <v>29</v>
      </c>
      <c r="F19" s="58">
        <f>SUM(F16:F18)</f>
        <v>1045.84</v>
      </c>
      <c r="G19" s="58">
        <f>SUM(G16:G18)</f>
        <v>590.83</v>
      </c>
      <c r="H19" s="58">
        <f>SUM(H16:H18)</f>
        <v>455.01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H9" sqref="H9"/>
    </sheetView>
  </sheetViews>
  <sheetFormatPr defaultColWidth="9" defaultRowHeight="13.5"/>
  <cols>
    <col min="1" max="1" width="12.625" customWidth="1"/>
    <col min="2" max="2" width="35.5" customWidth="1"/>
    <col min="3" max="3" width="35.625" customWidth="1"/>
    <col min="4" max="4" width="16.5" customWidth="1"/>
    <col min="6" max="8" width="15" customWidth="1"/>
  </cols>
  <sheetData>
    <row r="1" ht="28.5" customHeight="1" spans="1:9">
      <c r="A1" s="16" t="s">
        <v>146</v>
      </c>
      <c r="B1" s="16"/>
      <c r="C1" s="16"/>
      <c r="D1" s="16"/>
      <c r="E1" s="16"/>
      <c r="F1" s="16"/>
      <c r="G1" s="16"/>
      <c r="H1" s="16"/>
      <c r="I1" s="16"/>
    </row>
    <row r="2" spans="1:9">
      <c r="A2" s="16"/>
      <c r="B2" s="16"/>
      <c r="C2" s="16"/>
      <c r="D2" s="16"/>
      <c r="E2" s="16"/>
      <c r="F2" s="16"/>
      <c r="G2" s="16"/>
      <c r="H2" s="16"/>
      <c r="I2" s="16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17" t="s">
        <v>147</v>
      </c>
      <c r="B4" s="18" t="s">
        <v>148</v>
      </c>
      <c r="C4" s="18"/>
      <c r="D4" s="17" t="s">
        <v>149</v>
      </c>
      <c r="E4" s="17" t="s">
        <v>46</v>
      </c>
      <c r="F4" s="18" t="s">
        <v>150</v>
      </c>
      <c r="G4" s="18"/>
      <c r="H4" s="18"/>
      <c r="I4" s="17" t="s">
        <v>136</v>
      </c>
    </row>
    <row r="5" ht="46.15" customHeight="1" spans="1:9">
      <c r="A5" s="19"/>
      <c r="B5" s="18" t="s">
        <v>151</v>
      </c>
      <c r="C5" s="18" t="s">
        <v>152</v>
      </c>
      <c r="D5" s="19"/>
      <c r="E5" s="19"/>
      <c r="F5" s="18" t="s">
        <v>35</v>
      </c>
      <c r="G5" s="18" t="s">
        <v>36</v>
      </c>
      <c r="H5" s="18" t="s">
        <v>37</v>
      </c>
      <c r="I5" s="19"/>
    </row>
    <row r="6" ht="22.5" customHeight="1" spans="1:9">
      <c r="A6" s="20"/>
      <c r="B6" s="21" t="s">
        <v>153</v>
      </c>
      <c r="C6" s="21" t="s">
        <v>153</v>
      </c>
      <c r="D6" s="22" t="s">
        <v>45</v>
      </c>
      <c r="E6" s="23">
        <f>SUM(F6:H6)</f>
        <v>1.3</v>
      </c>
      <c r="F6" s="24">
        <v>1.3</v>
      </c>
      <c r="G6" s="20"/>
      <c r="H6" s="20"/>
      <c r="I6" s="30"/>
    </row>
    <row r="7" ht="22.5" customHeight="1" spans="1:9">
      <c r="A7" s="20"/>
      <c r="B7" s="21" t="s">
        <v>154</v>
      </c>
      <c r="C7" s="21" t="s">
        <v>154</v>
      </c>
      <c r="D7" s="22" t="s">
        <v>45</v>
      </c>
      <c r="E7" s="23">
        <f t="shared" ref="E7:E24" si="0">SUM(F7:H7)</f>
        <v>25</v>
      </c>
      <c r="F7" s="24">
        <v>25</v>
      </c>
      <c r="G7" s="20"/>
      <c r="H7" s="20"/>
      <c r="I7" s="30"/>
    </row>
    <row r="8" ht="22.5" customHeight="1" spans="1:9">
      <c r="A8" s="20"/>
      <c r="B8" s="21" t="s">
        <v>155</v>
      </c>
      <c r="C8" s="21" t="s">
        <v>155</v>
      </c>
      <c r="D8" s="22" t="s">
        <v>45</v>
      </c>
      <c r="E8" s="23">
        <f t="shared" si="0"/>
        <v>30</v>
      </c>
      <c r="F8" s="24">
        <v>30</v>
      </c>
      <c r="G8" s="20"/>
      <c r="H8" s="20"/>
      <c r="I8" s="30"/>
    </row>
    <row r="9" ht="22.5" customHeight="1" spans="1:9">
      <c r="A9" s="20"/>
      <c r="B9" s="21" t="s">
        <v>156</v>
      </c>
      <c r="C9" s="21" t="s">
        <v>156</v>
      </c>
      <c r="D9" s="22" t="s">
        <v>45</v>
      </c>
      <c r="E9" s="23">
        <f t="shared" si="0"/>
        <v>8</v>
      </c>
      <c r="F9" s="24">
        <v>8</v>
      </c>
      <c r="G9" s="20"/>
      <c r="H9" s="20"/>
      <c r="I9" s="30"/>
    </row>
    <row r="10" ht="22.5" customHeight="1" spans="1:10">
      <c r="A10" s="20"/>
      <c r="B10" s="21" t="s">
        <v>157</v>
      </c>
      <c r="C10" s="21" t="s">
        <v>157</v>
      </c>
      <c r="D10" s="22" t="s">
        <v>45</v>
      </c>
      <c r="E10" s="23">
        <f t="shared" si="0"/>
        <v>3</v>
      </c>
      <c r="F10" s="24">
        <v>3</v>
      </c>
      <c r="G10" s="20"/>
      <c r="H10" s="20"/>
      <c r="I10" s="30"/>
      <c r="J10" s="31"/>
    </row>
    <row r="11" ht="22.5" customHeight="1" spans="1:9">
      <c r="A11" s="20"/>
      <c r="B11" s="21" t="s">
        <v>158</v>
      </c>
      <c r="C11" s="21" t="s">
        <v>158</v>
      </c>
      <c r="D11" s="22" t="s">
        <v>45</v>
      </c>
      <c r="E11" s="23">
        <f t="shared" si="0"/>
        <v>17.6</v>
      </c>
      <c r="F11" s="24">
        <v>17.6</v>
      </c>
      <c r="G11" s="20"/>
      <c r="H11" s="20"/>
      <c r="I11" s="30"/>
    </row>
    <row r="12" ht="22.5" customHeight="1" spans="1:9">
      <c r="A12" s="20"/>
      <c r="B12" s="21" t="s">
        <v>159</v>
      </c>
      <c r="C12" s="21" t="s">
        <v>159</v>
      </c>
      <c r="D12" s="22" t="s">
        <v>45</v>
      </c>
      <c r="E12" s="23">
        <f t="shared" si="0"/>
        <v>5</v>
      </c>
      <c r="F12" s="24">
        <v>5</v>
      </c>
      <c r="G12" s="20"/>
      <c r="H12" s="20"/>
      <c r="I12" s="32"/>
    </row>
    <row r="13" ht="22.5" customHeight="1" spans="1:9">
      <c r="A13" s="20"/>
      <c r="B13" s="21" t="s">
        <v>160</v>
      </c>
      <c r="C13" s="21" t="s">
        <v>160</v>
      </c>
      <c r="D13" s="22" t="s">
        <v>45</v>
      </c>
      <c r="E13" s="23">
        <f t="shared" si="0"/>
        <v>30</v>
      </c>
      <c r="F13" s="24">
        <v>30</v>
      </c>
      <c r="G13" s="20"/>
      <c r="H13" s="20"/>
      <c r="I13" s="32"/>
    </row>
    <row r="14" ht="22.5" customHeight="1" spans="1:9">
      <c r="A14" s="20"/>
      <c r="B14" s="21" t="s">
        <v>161</v>
      </c>
      <c r="C14" s="21" t="s">
        <v>161</v>
      </c>
      <c r="D14" s="22" t="s">
        <v>45</v>
      </c>
      <c r="E14" s="23">
        <f t="shared" si="0"/>
        <v>6</v>
      </c>
      <c r="F14" s="24">
        <v>6</v>
      </c>
      <c r="G14" s="20"/>
      <c r="H14" s="20"/>
      <c r="I14" s="32"/>
    </row>
    <row r="15" ht="22.5" customHeight="1" spans="1:9">
      <c r="A15" s="20"/>
      <c r="B15" s="21" t="s">
        <v>162</v>
      </c>
      <c r="C15" s="21" t="s">
        <v>162</v>
      </c>
      <c r="D15" s="22" t="s">
        <v>45</v>
      </c>
      <c r="E15" s="23">
        <f t="shared" si="0"/>
        <v>21.1</v>
      </c>
      <c r="F15" s="24">
        <v>21.1</v>
      </c>
      <c r="G15" s="20"/>
      <c r="H15" s="20"/>
      <c r="I15" s="32"/>
    </row>
    <row r="16" ht="22.5" customHeight="1" spans="1:9">
      <c r="A16" s="20"/>
      <c r="B16" s="21" t="s">
        <v>163</v>
      </c>
      <c r="C16" s="21" t="s">
        <v>163</v>
      </c>
      <c r="D16" s="22" t="s">
        <v>45</v>
      </c>
      <c r="E16" s="23">
        <f t="shared" si="0"/>
        <v>11</v>
      </c>
      <c r="F16" s="24">
        <v>11</v>
      </c>
      <c r="G16" s="20"/>
      <c r="H16" s="20"/>
      <c r="I16" s="32"/>
    </row>
    <row r="17" ht="22.5" customHeight="1" spans="1:9">
      <c r="A17" s="20"/>
      <c r="B17" s="21" t="s">
        <v>164</v>
      </c>
      <c r="C17" s="21" t="s">
        <v>164</v>
      </c>
      <c r="D17" s="22" t="s">
        <v>45</v>
      </c>
      <c r="E17" s="23">
        <f t="shared" si="0"/>
        <v>7.7</v>
      </c>
      <c r="F17" s="24">
        <v>7.7</v>
      </c>
      <c r="G17" s="20"/>
      <c r="H17" s="20"/>
      <c r="I17" s="32"/>
    </row>
    <row r="18" ht="22.5" customHeight="1" spans="1:9">
      <c r="A18" s="20"/>
      <c r="B18" s="21" t="s">
        <v>165</v>
      </c>
      <c r="C18" s="21" t="s">
        <v>165</v>
      </c>
      <c r="D18" s="22" t="s">
        <v>45</v>
      </c>
      <c r="E18" s="23">
        <f t="shared" si="0"/>
        <v>32.5089</v>
      </c>
      <c r="F18" s="24">
        <v>32.5089</v>
      </c>
      <c r="G18" s="20"/>
      <c r="H18" s="20"/>
      <c r="I18" s="32"/>
    </row>
    <row r="19" ht="22.5" customHeight="1" spans="1:9">
      <c r="A19" s="20"/>
      <c r="B19" s="21" t="s">
        <v>166</v>
      </c>
      <c r="C19" s="21" t="s">
        <v>166</v>
      </c>
      <c r="D19" s="22" t="s">
        <v>45</v>
      </c>
      <c r="E19" s="23">
        <f t="shared" si="0"/>
        <v>0.5</v>
      </c>
      <c r="F19" s="24">
        <v>0.5</v>
      </c>
      <c r="G19" s="20"/>
      <c r="H19" s="20"/>
      <c r="I19" s="32"/>
    </row>
    <row r="20" ht="22.5" customHeight="1" spans="1:9">
      <c r="A20" s="20"/>
      <c r="B20" s="21" t="s">
        <v>167</v>
      </c>
      <c r="C20" s="21" t="s">
        <v>167</v>
      </c>
      <c r="D20" s="22" t="s">
        <v>45</v>
      </c>
      <c r="E20" s="23">
        <f t="shared" si="0"/>
        <v>70</v>
      </c>
      <c r="F20" s="24">
        <v>70</v>
      </c>
      <c r="G20" s="20"/>
      <c r="H20" s="20"/>
      <c r="I20" s="32"/>
    </row>
    <row r="21" ht="22.5" customHeight="1" spans="1:9">
      <c r="A21" s="20"/>
      <c r="B21" s="21" t="s">
        <v>168</v>
      </c>
      <c r="C21" s="21" t="s">
        <v>168</v>
      </c>
      <c r="D21" s="22" t="s">
        <v>45</v>
      </c>
      <c r="E21" s="23">
        <f t="shared" si="0"/>
        <v>0.44</v>
      </c>
      <c r="F21" s="24">
        <v>0.44</v>
      </c>
      <c r="G21" s="20"/>
      <c r="H21" s="20"/>
      <c r="I21" s="32"/>
    </row>
    <row r="22" ht="22.5" customHeight="1" spans="1:9">
      <c r="A22" s="20"/>
      <c r="B22" s="21" t="s">
        <v>169</v>
      </c>
      <c r="C22" s="21" t="s">
        <v>169</v>
      </c>
      <c r="D22" s="22" t="s">
        <v>45</v>
      </c>
      <c r="E22" s="23">
        <f t="shared" si="0"/>
        <v>5</v>
      </c>
      <c r="F22" s="24">
        <v>5</v>
      </c>
      <c r="G22" s="20"/>
      <c r="H22" s="20"/>
      <c r="I22" s="32"/>
    </row>
    <row r="23" ht="22.5" customHeight="1" spans="1:9">
      <c r="A23" s="20"/>
      <c r="B23" s="21" t="s">
        <v>170</v>
      </c>
      <c r="C23" s="21" t="s">
        <v>170</v>
      </c>
      <c r="D23" s="22" t="s">
        <v>45</v>
      </c>
      <c r="E23" s="23">
        <f t="shared" si="0"/>
        <v>23.64</v>
      </c>
      <c r="F23" s="24">
        <v>23.64</v>
      </c>
      <c r="G23" s="20"/>
      <c r="H23" s="20"/>
      <c r="I23" s="32"/>
    </row>
    <row r="24" ht="22.5" customHeight="1" spans="1:9">
      <c r="A24" s="20"/>
      <c r="B24" s="21" t="s">
        <v>171</v>
      </c>
      <c r="C24" s="21" t="s">
        <v>171</v>
      </c>
      <c r="D24" s="22" t="s">
        <v>45</v>
      </c>
      <c r="E24" s="23">
        <f t="shared" si="0"/>
        <v>12.699</v>
      </c>
      <c r="F24" s="24">
        <v>12.699</v>
      </c>
      <c r="G24" s="20"/>
      <c r="H24" s="20"/>
      <c r="I24" s="32"/>
    </row>
    <row r="25" ht="22.5" customHeight="1" spans="1:9">
      <c r="A25" s="25"/>
      <c r="B25" s="26"/>
      <c r="C25" s="27"/>
      <c r="D25" s="25" t="s">
        <v>46</v>
      </c>
      <c r="E25" s="23">
        <f>SUM(E6:E24)</f>
        <v>310.4879</v>
      </c>
      <c r="F25" s="23">
        <f>SUM(F6:F24)</f>
        <v>310.4879</v>
      </c>
      <c r="G25" s="23">
        <f>SUM(G6:G24)</f>
        <v>0</v>
      </c>
      <c r="H25" s="23">
        <f>SUM(H6:H24)</f>
        <v>0</v>
      </c>
      <c r="I25" s="33"/>
    </row>
    <row r="26" ht="25.5" spans="1:9">
      <c r="A26" s="28" t="s">
        <v>172</v>
      </c>
      <c r="B26" s="28"/>
      <c r="C26" s="28"/>
      <c r="D26" s="28"/>
      <c r="E26" s="28"/>
      <c r="F26" s="28"/>
      <c r="G26" s="28"/>
      <c r="H26" s="28"/>
      <c r="I26" s="28"/>
    </row>
    <row r="27" ht="21" customHeight="1" spans="1:9">
      <c r="A27" s="29" t="s">
        <v>173</v>
      </c>
      <c r="B27" s="29"/>
      <c r="C27" s="29"/>
      <c r="D27" s="29"/>
      <c r="E27" s="29"/>
      <c r="F27" s="29"/>
      <c r="G27" s="29"/>
      <c r="H27" s="29"/>
      <c r="I27" s="29"/>
    </row>
  </sheetData>
  <mergeCells count="8">
    <mergeCell ref="G3:I3"/>
    <mergeCell ref="B4:C4"/>
    <mergeCell ref="F4:H4"/>
    <mergeCell ref="A4:A5"/>
    <mergeCell ref="D4:D5"/>
    <mergeCell ref="E4:E5"/>
    <mergeCell ref="I4:I5"/>
    <mergeCell ref="A1:I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7" workbookViewId="0">
      <selection activeCell="G18" sqref="G18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175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1.3</v>
      </c>
      <c r="E5" s="4"/>
    </row>
    <row r="6" ht="30" customHeight="1" spans="1:5">
      <c r="A6" s="4"/>
      <c r="B6" s="4" t="s">
        <v>179</v>
      </c>
      <c r="C6" s="4"/>
      <c r="D6" s="6">
        <v>1.3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182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 t="s">
        <v>190</v>
      </c>
      <c r="E11" s="4" t="s">
        <v>191</v>
      </c>
    </row>
    <row r="12" ht="30" customHeight="1" spans="1:5">
      <c r="A12" s="4"/>
      <c r="B12" s="4"/>
      <c r="C12" s="4" t="s">
        <v>192</v>
      </c>
      <c r="D12" s="4" t="s">
        <v>193</v>
      </c>
      <c r="E12" s="13">
        <v>1</v>
      </c>
    </row>
    <row r="13" ht="30" customHeight="1" spans="1:5">
      <c r="A13" s="4"/>
      <c r="B13" s="4"/>
      <c r="C13" s="4" t="s">
        <v>194</v>
      </c>
      <c r="D13" s="4" t="s">
        <v>195</v>
      </c>
      <c r="E13" s="4" t="s">
        <v>196</v>
      </c>
    </row>
    <row r="14" ht="30" customHeight="1" spans="1:5">
      <c r="A14" s="4"/>
      <c r="B14" s="4"/>
      <c r="C14" s="4" t="s">
        <v>197</v>
      </c>
      <c r="D14" s="4" t="s">
        <v>198</v>
      </c>
      <c r="E14" s="13">
        <v>1</v>
      </c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4" t="s">
        <v>202</v>
      </c>
      <c r="E16" s="4" t="s">
        <v>203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 t="s">
        <v>207</v>
      </c>
      <c r="E19" s="14" t="s">
        <v>208</v>
      </c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H15" sqref="H15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210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7.7</v>
      </c>
      <c r="E5" s="4"/>
    </row>
    <row r="6" ht="30" customHeight="1" spans="1:5">
      <c r="A6" s="4"/>
      <c r="B6" s="4" t="s">
        <v>179</v>
      </c>
      <c r="C6" s="4"/>
      <c r="D6" s="6">
        <v>7.7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211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 t="s">
        <v>212</v>
      </c>
      <c r="E11" s="4" t="s">
        <v>213</v>
      </c>
    </row>
    <row r="12" ht="30" customHeight="1" spans="1:5">
      <c r="A12" s="4"/>
      <c r="B12" s="4"/>
      <c r="C12" s="4" t="s">
        <v>192</v>
      </c>
      <c r="D12" s="4" t="s">
        <v>214</v>
      </c>
      <c r="E12" s="4" t="s">
        <v>215</v>
      </c>
    </row>
    <row r="13" ht="30" customHeight="1" spans="1:5">
      <c r="A13" s="4"/>
      <c r="B13" s="4"/>
      <c r="C13" s="4" t="s">
        <v>194</v>
      </c>
      <c r="D13" s="4" t="s">
        <v>216</v>
      </c>
      <c r="E13" s="11" t="s">
        <v>217</v>
      </c>
    </row>
    <row r="14" ht="30" customHeight="1" spans="1:5">
      <c r="A14" s="4"/>
      <c r="B14" s="4"/>
      <c r="C14" s="4" t="s">
        <v>197</v>
      </c>
      <c r="D14" s="4"/>
      <c r="E14" s="4"/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4" t="s">
        <v>218</v>
      </c>
      <c r="E16" s="4" t="s">
        <v>219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 t="s">
        <v>220</v>
      </c>
      <c r="E19" s="15" t="s">
        <v>221</v>
      </c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3" workbookViewId="0">
      <selection activeCell="I15" sqref="I15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222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11</v>
      </c>
      <c r="E5" s="4"/>
    </row>
    <row r="6" ht="30" customHeight="1" spans="1:5">
      <c r="A6" s="4"/>
      <c r="B6" s="4" t="s">
        <v>179</v>
      </c>
      <c r="C6" s="4"/>
      <c r="D6" s="6">
        <v>11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223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/>
      <c r="E11" s="4"/>
    </row>
    <row r="12" ht="30" customHeight="1" spans="1:5">
      <c r="A12" s="4"/>
      <c r="B12" s="4"/>
      <c r="C12" s="4" t="s">
        <v>192</v>
      </c>
      <c r="D12" s="4" t="s">
        <v>224</v>
      </c>
      <c r="E12" s="11" t="s">
        <v>225</v>
      </c>
    </row>
    <row r="13" ht="30" customHeight="1" spans="1:5">
      <c r="A13" s="4"/>
      <c r="B13" s="4"/>
      <c r="C13" s="4" t="s">
        <v>194</v>
      </c>
      <c r="D13" s="4" t="s">
        <v>216</v>
      </c>
      <c r="E13" s="11" t="s">
        <v>217</v>
      </c>
    </row>
    <row r="14" ht="30" customHeight="1" spans="1:5">
      <c r="A14" s="4"/>
      <c r="B14" s="4"/>
      <c r="C14" s="4" t="s">
        <v>197</v>
      </c>
      <c r="D14" s="4"/>
      <c r="E14" s="4"/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4" t="s">
        <v>226</v>
      </c>
      <c r="E16" s="4" t="s">
        <v>227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 t="s">
        <v>228</v>
      </c>
      <c r="E19" s="14" t="s">
        <v>208</v>
      </c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6" sqref="D6:E6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229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91.4</v>
      </c>
      <c r="E5" s="4"/>
    </row>
    <row r="6" ht="30" customHeight="1" spans="1:5">
      <c r="A6" s="4"/>
      <c r="B6" s="4" t="s">
        <v>179</v>
      </c>
      <c r="C6" s="4"/>
      <c r="D6" s="6">
        <v>91.4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230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/>
      <c r="E11" s="4"/>
    </row>
    <row r="12" ht="30" customHeight="1" spans="1:5">
      <c r="A12" s="4"/>
      <c r="B12" s="4"/>
      <c r="C12" s="4" t="s">
        <v>192</v>
      </c>
      <c r="D12" s="4"/>
      <c r="E12" s="4"/>
    </row>
    <row r="13" ht="30" customHeight="1" spans="1:5">
      <c r="A13" s="4"/>
      <c r="B13" s="4"/>
      <c r="C13" s="4" t="s">
        <v>194</v>
      </c>
      <c r="D13" s="4" t="s">
        <v>216</v>
      </c>
      <c r="E13" s="11" t="s">
        <v>217</v>
      </c>
    </row>
    <row r="14" ht="30" customHeight="1" spans="1:5">
      <c r="A14" s="4"/>
      <c r="B14" s="4"/>
      <c r="C14" s="4" t="s">
        <v>197</v>
      </c>
      <c r="D14" s="4" t="s">
        <v>231</v>
      </c>
      <c r="E14" s="4" t="s">
        <v>232</v>
      </c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12" t="s">
        <v>233</v>
      </c>
      <c r="E16" s="12" t="s">
        <v>234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12" t="s">
        <v>220</v>
      </c>
      <c r="E19" s="15" t="s">
        <v>221</v>
      </c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14" sqref="K14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235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30</v>
      </c>
      <c r="E5" s="4"/>
    </row>
    <row r="6" ht="30" customHeight="1" spans="1:5">
      <c r="A6" s="4"/>
      <c r="B6" s="4" t="s">
        <v>179</v>
      </c>
      <c r="C6" s="4"/>
      <c r="D6" s="6">
        <v>30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236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 t="s">
        <v>237</v>
      </c>
      <c r="E11" s="4">
        <v>2</v>
      </c>
    </row>
    <row r="12" ht="30" customHeight="1" spans="1:5">
      <c r="A12" s="4"/>
      <c r="B12" s="4"/>
      <c r="C12" s="4" t="s">
        <v>192</v>
      </c>
      <c r="D12" s="4" t="s">
        <v>238</v>
      </c>
      <c r="E12" s="11" t="s">
        <v>239</v>
      </c>
    </row>
    <row r="13" ht="30" customHeight="1" spans="1:5">
      <c r="A13" s="4"/>
      <c r="B13" s="4"/>
      <c r="C13" s="4" t="s">
        <v>194</v>
      </c>
      <c r="D13" s="4"/>
      <c r="E13" s="11"/>
    </row>
    <row r="14" ht="30" customHeight="1" spans="1:5">
      <c r="A14" s="4"/>
      <c r="B14" s="4"/>
      <c r="C14" s="4" t="s">
        <v>197</v>
      </c>
      <c r="D14" s="4" t="s">
        <v>240</v>
      </c>
      <c r="E14" s="13">
        <v>1</v>
      </c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4" t="s">
        <v>226</v>
      </c>
      <c r="E16" s="4" t="s">
        <v>227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 t="s">
        <v>228</v>
      </c>
      <c r="E19" s="14" t="s">
        <v>208</v>
      </c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K12" sqref="K12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 t="s">
        <v>241</v>
      </c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>
        <v>21.1</v>
      </c>
      <c r="E5" s="4"/>
    </row>
    <row r="6" ht="30" customHeight="1" spans="1:5">
      <c r="A6" s="4"/>
      <c r="B6" s="4" t="s">
        <v>179</v>
      </c>
      <c r="C6" s="4"/>
      <c r="D6" s="6">
        <v>21.1</v>
      </c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242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/>
      <c r="E11" s="4"/>
    </row>
    <row r="12" ht="30" customHeight="1" spans="1:5">
      <c r="A12" s="4"/>
      <c r="B12" s="4"/>
      <c r="C12" s="4" t="s">
        <v>192</v>
      </c>
      <c r="D12" s="4"/>
      <c r="E12" s="4"/>
    </row>
    <row r="13" ht="30" customHeight="1" spans="1:5">
      <c r="A13" s="4"/>
      <c r="B13" s="4"/>
      <c r="C13" s="4" t="s">
        <v>194</v>
      </c>
      <c r="D13" s="4" t="s">
        <v>216</v>
      </c>
      <c r="E13" s="11" t="s">
        <v>217</v>
      </c>
    </row>
    <row r="14" ht="30" customHeight="1" spans="1:5">
      <c r="A14" s="4"/>
      <c r="B14" s="4"/>
      <c r="C14" s="4" t="s">
        <v>197</v>
      </c>
      <c r="D14" s="4" t="s">
        <v>243</v>
      </c>
      <c r="E14" s="4" t="s">
        <v>227</v>
      </c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12" t="s">
        <v>244</v>
      </c>
      <c r="E16" s="4" t="s">
        <v>203</v>
      </c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/>
      <c r="E19" s="9"/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H8" sqref="H8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174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148</v>
      </c>
      <c r="B3" s="4"/>
      <c r="C3" s="4"/>
      <c r="D3" s="4"/>
      <c r="E3" s="4"/>
    </row>
    <row r="4" ht="30" customHeight="1" spans="1:5">
      <c r="A4" s="4" t="s">
        <v>176</v>
      </c>
      <c r="B4" s="4"/>
      <c r="C4" s="4"/>
      <c r="D4" s="5" t="s">
        <v>151</v>
      </c>
      <c r="E4" s="5"/>
    </row>
    <row r="5" ht="30" customHeight="1" spans="1:5">
      <c r="A5" s="4" t="s">
        <v>177</v>
      </c>
      <c r="B5" s="4" t="s">
        <v>178</v>
      </c>
      <c r="C5" s="4"/>
      <c r="D5" s="4"/>
      <c r="E5" s="4"/>
    </row>
    <row r="6" ht="30" customHeight="1" spans="1:5">
      <c r="A6" s="4"/>
      <c r="B6" s="4" t="s">
        <v>179</v>
      </c>
      <c r="C6" s="4"/>
      <c r="D6" s="6"/>
      <c r="E6" s="6"/>
    </row>
    <row r="7" ht="30" customHeight="1" spans="1:5">
      <c r="A7" s="4"/>
      <c r="B7" s="4" t="s">
        <v>180</v>
      </c>
      <c r="C7" s="4"/>
      <c r="D7" s="6"/>
      <c r="E7" s="6"/>
    </row>
    <row r="8" ht="30" customHeight="1" spans="1:5">
      <c r="A8" s="7" t="s">
        <v>181</v>
      </c>
      <c r="B8" s="4" t="s">
        <v>245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183</v>
      </c>
      <c r="B10" s="4" t="s">
        <v>184</v>
      </c>
      <c r="C10" s="4" t="s">
        <v>185</v>
      </c>
      <c r="D10" s="4" t="s">
        <v>186</v>
      </c>
      <c r="E10" s="4" t="s">
        <v>187</v>
      </c>
    </row>
    <row r="11" ht="30" customHeight="1" spans="1:5">
      <c r="A11" s="4"/>
      <c r="B11" s="4" t="s">
        <v>188</v>
      </c>
      <c r="C11" s="4" t="s">
        <v>189</v>
      </c>
      <c r="D11" s="4"/>
      <c r="E11" s="4"/>
    </row>
    <row r="12" ht="30" customHeight="1" spans="1:5">
      <c r="A12" s="4"/>
      <c r="B12" s="4"/>
      <c r="C12" s="4" t="s">
        <v>192</v>
      </c>
      <c r="D12" s="4"/>
      <c r="E12" s="4"/>
    </row>
    <row r="13" ht="30" customHeight="1" spans="1:5">
      <c r="A13" s="4"/>
      <c r="B13" s="4"/>
      <c r="C13" s="4" t="s">
        <v>194</v>
      </c>
      <c r="D13" s="4"/>
      <c r="E13" s="4"/>
    </row>
    <row r="14" ht="30" customHeight="1" spans="1:5">
      <c r="A14" s="4"/>
      <c r="B14" s="4"/>
      <c r="C14" s="4" t="s">
        <v>197</v>
      </c>
      <c r="D14" s="4"/>
      <c r="E14" s="4"/>
    </row>
    <row r="15" ht="30" customHeight="1" spans="1:5">
      <c r="A15" s="4"/>
      <c r="B15" s="4" t="s">
        <v>199</v>
      </c>
      <c r="C15" s="4" t="s">
        <v>200</v>
      </c>
      <c r="D15" s="4"/>
      <c r="E15" s="4"/>
    </row>
    <row r="16" ht="30" customHeight="1" spans="1:5">
      <c r="A16" s="4"/>
      <c r="B16" s="4"/>
      <c r="C16" s="4" t="s">
        <v>201</v>
      </c>
      <c r="D16" s="4"/>
      <c r="E16" s="4"/>
    </row>
    <row r="17" ht="30" customHeight="1" spans="1:5">
      <c r="A17" s="4"/>
      <c r="B17" s="4"/>
      <c r="C17" s="4" t="s">
        <v>204</v>
      </c>
      <c r="D17" s="4"/>
      <c r="E17" s="4"/>
    </row>
    <row r="18" ht="30" customHeight="1" spans="1:5">
      <c r="A18" s="4"/>
      <c r="B18" s="4"/>
      <c r="C18" s="4" t="s">
        <v>205</v>
      </c>
      <c r="D18" s="4"/>
      <c r="E18" s="4"/>
    </row>
    <row r="19" ht="30" customHeight="1" spans="1:5">
      <c r="A19" s="4"/>
      <c r="B19" s="4"/>
      <c r="C19" s="4" t="s">
        <v>206</v>
      </c>
      <c r="D19" s="4"/>
      <c r="E19" s="9"/>
    </row>
    <row r="20" ht="25.5" spans="1:5">
      <c r="A20" s="10" t="s">
        <v>209</v>
      </c>
      <c r="B20" s="10"/>
      <c r="C20" s="10"/>
      <c r="D20" s="10"/>
      <c r="E20" s="10"/>
    </row>
  </sheetData>
  <mergeCells count="1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E12" sqref="E12"/>
    </sheetView>
  </sheetViews>
  <sheetFormatPr defaultColWidth="9" defaultRowHeight="13.5"/>
  <cols>
    <col min="1" max="1" width="19.125" customWidth="1"/>
  </cols>
  <sheetData>
    <row r="1" ht="27" spans="1:19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ht="15" customHeight="1" spans="1:19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106"/>
      <c r="N2" s="94"/>
      <c r="O2" s="107"/>
      <c r="P2" s="35" t="s">
        <v>1</v>
      </c>
      <c r="Q2" s="35"/>
      <c r="R2" s="35"/>
      <c r="S2" s="35"/>
    </row>
    <row r="3" ht="15" customHeight="1" spans="1:19">
      <c r="A3" s="36" t="s">
        <v>31</v>
      </c>
      <c r="B3" s="36" t="s">
        <v>32</v>
      </c>
      <c r="C3" s="36" t="s">
        <v>33</v>
      </c>
      <c r="D3" s="36"/>
      <c r="E3" s="36"/>
      <c r="F3" s="36"/>
      <c r="G3" s="36"/>
      <c r="H3" s="36"/>
      <c r="I3" s="36"/>
      <c r="J3" s="36"/>
      <c r="K3" s="36"/>
      <c r="L3" s="36"/>
      <c r="M3" s="108" t="s">
        <v>34</v>
      </c>
      <c r="N3" s="108"/>
      <c r="O3" s="108"/>
      <c r="P3" s="108"/>
      <c r="Q3" s="108"/>
      <c r="R3" s="108"/>
      <c r="S3" s="108"/>
    </row>
    <row r="4" ht="15" customHeight="1" spans="1:19">
      <c r="A4" s="36"/>
      <c r="B4" s="36"/>
      <c r="C4" s="100" t="s">
        <v>5</v>
      </c>
      <c r="D4" s="101" t="s">
        <v>35</v>
      </c>
      <c r="E4" s="101" t="s">
        <v>36</v>
      </c>
      <c r="F4" s="101" t="s">
        <v>37</v>
      </c>
      <c r="G4" s="101" t="s">
        <v>38</v>
      </c>
      <c r="H4" s="100" t="s">
        <v>18</v>
      </c>
      <c r="I4" s="109" t="s">
        <v>19</v>
      </c>
      <c r="J4" s="101" t="s">
        <v>20</v>
      </c>
      <c r="K4" s="101" t="s">
        <v>21</v>
      </c>
      <c r="L4" s="109" t="s">
        <v>22</v>
      </c>
      <c r="M4" s="109" t="s">
        <v>5</v>
      </c>
      <c r="N4" s="100" t="s">
        <v>39</v>
      </c>
      <c r="O4" s="100" t="s">
        <v>40</v>
      </c>
      <c r="P4" s="100" t="s">
        <v>41</v>
      </c>
      <c r="Q4" s="100" t="s">
        <v>42</v>
      </c>
      <c r="R4" s="100" t="s">
        <v>43</v>
      </c>
      <c r="S4" s="113" t="s">
        <v>44</v>
      </c>
    </row>
    <row r="5" ht="15" customHeight="1" spans="1:19">
      <c r="A5" s="36"/>
      <c r="B5" s="36"/>
      <c r="C5" s="100"/>
      <c r="D5" s="102"/>
      <c r="E5" s="102"/>
      <c r="F5" s="102"/>
      <c r="G5" s="102"/>
      <c r="H5" s="100"/>
      <c r="I5" s="110"/>
      <c r="J5" s="102"/>
      <c r="K5" s="102"/>
      <c r="L5" s="110"/>
      <c r="M5" s="110"/>
      <c r="N5" s="100"/>
      <c r="O5" s="100"/>
      <c r="P5" s="100"/>
      <c r="Q5" s="100"/>
      <c r="R5" s="100"/>
      <c r="S5" s="114"/>
    </row>
    <row r="6" ht="15" customHeight="1" spans="1:19">
      <c r="A6" s="36"/>
      <c r="B6" s="36"/>
      <c r="C6" s="100"/>
      <c r="D6" s="103"/>
      <c r="E6" s="103"/>
      <c r="F6" s="103"/>
      <c r="G6" s="103"/>
      <c r="H6" s="100"/>
      <c r="I6" s="111"/>
      <c r="J6" s="103"/>
      <c r="K6" s="103"/>
      <c r="L6" s="111"/>
      <c r="M6" s="111"/>
      <c r="N6" s="100"/>
      <c r="O6" s="100"/>
      <c r="P6" s="100"/>
      <c r="Q6" s="100"/>
      <c r="R6" s="100"/>
      <c r="S6" s="115"/>
    </row>
    <row r="7" ht="15" customHeight="1" spans="1:19">
      <c r="A7" s="84" t="s">
        <v>45</v>
      </c>
      <c r="B7" s="39">
        <f>C7+M7</f>
        <v>1045.84</v>
      </c>
      <c r="C7" s="39">
        <f>SUM(D7:L7)</f>
        <v>590.83</v>
      </c>
      <c r="D7" s="104">
        <v>590.83</v>
      </c>
      <c r="E7" s="104"/>
      <c r="F7" s="104"/>
      <c r="G7" s="104"/>
      <c r="H7" s="104"/>
      <c r="I7" s="104"/>
      <c r="J7" s="104"/>
      <c r="K7" s="104"/>
      <c r="L7" s="104"/>
      <c r="M7" s="39">
        <f>SUM(N7:S7)</f>
        <v>455.01</v>
      </c>
      <c r="N7" s="104">
        <v>455.01</v>
      </c>
      <c r="O7" s="104"/>
      <c r="P7" s="104"/>
      <c r="Q7" s="104"/>
      <c r="R7" s="104"/>
      <c r="S7" s="104"/>
    </row>
    <row r="8" ht="15" customHeight="1" spans="1:19">
      <c r="A8" s="41"/>
      <c r="B8" s="39">
        <f t="shared" ref="B8:B20" si="0">C8+M8</f>
        <v>0</v>
      </c>
      <c r="C8" s="39">
        <f t="shared" ref="C8:C20" si="1">SUM(D8:L8)</f>
        <v>0</v>
      </c>
      <c r="D8" s="42"/>
      <c r="E8" s="42"/>
      <c r="F8" s="42"/>
      <c r="G8" s="42"/>
      <c r="H8" s="42"/>
      <c r="I8" s="42"/>
      <c r="J8" s="42"/>
      <c r="K8" s="42"/>
      <c r="L8" s="42"/>
      <c r="M8" s="39">
        <f t="shared" ref="M8:M20" si="2">SUM(N8:S8)</f>
        <v>0</v>
      </c>
      <c r="N8" s="42"/>
      <c r="O8" s="42"/>
      <c r="P8" s="42"/>
      <c r="Q8" s="42"/>
      <c r="R8" s="42"/>
      <c r="S8" s="42"/>
    </row>
    <row r="9" ht="15" customHeight="1" spans="1:19">
      <c r="A9" s="41"/>
      <c r="B9" s="39">
        <f t="shared" si="0"/>
        <v>0</v>
      </c>
      <c r="C9" s="39">
        <f t="shared" si="1"/>
        <v>0</v>
      </c>
      <c r="D9" s="42"/>
      <c r="E9" s="42"/>
      <c r="F9" s="42"/>
      <c r="G9" s="42"/>
      <c r="H9" s="42"/>
      <c r="I9" s="42"/>
      <c r="J9" s="42"/>
      <c r="K9" s="42"/>
      <c r="L9" s="42"/>
      <c r="M9" s="39">
        <f t="shared" si="2"/>
        <v>0</v>
      </c>
      <c r="N9" s="42"/>
      <c r="O9" s="42"/>
      <c r="P9" s="42"/>
      <c r="Q9" s="42"/>
      <c r="R9" s="42"/>
      <c r="S9" s="42"/>
    </row>
    <row r="10" ht="15" customHeight="1" spans="1:19">
      <c r="A10" s="41"/>
      <c r="B10" s="39">
        <f t="shared" si="0"/>
        <v>0</v>
      </c>
      <c r="C10" s="39">
        <f t="shared" si="1"/>
        <v>0</v>
      </c>
      <c r="D10" s="42"/>
      <c r="E10" s="42"/>
      <c r="F10" s="42"/>
      <c r="G10" s="42"/>
      <c r="H10" s="42"/>
      <c r="I10" s="42"/>
      <c r="J10" s="42"/>
      <c r="K10" s="42"/>
      <c r="L10" s="42"/>
      <c r="M10" s="39">
        <f t="shared" si="2"/>
        <v>0</v>
      </c>
      <c r="N10" s="42"/>
      <c r="O10" s="42"/>
      <c r="P10" s="42"/>
      <c r="Q10" s="42"/>
      <c r="R10" s="42"/>
      <c r="S10" s="42"/>
    </row>
    <row r="11" ht="15" customHeight="1" spans="1:19">
      <c r="A11" s="41"/>
      <c r="B11" s="39">
        <f t="shared" si="0"/>
        <v>0</v>
      </c>
      <c r="C11" s="39">
        <f t="shared" si="1"/>
        <v>0</v>
      </c>
      <c r="D11" s="42"/>
      <c r="E11" s="42"/>
      <c r="F11" s="42"/>
      <c r="G11" s="42"/>
      <c r="H11" s="42"/>
      <c r="I11" s="42"/>
      <c r="J11" s="42"/>
      <c r="K11" s="42"/>
      <c r="L11" s="42"/>
      <c r="M11" s="39">
        <f t="shared" si="2"/>
        <v>0</v>
      </c>
      <c r="N11" s="42"/>
      <c r="O11" s="42"/>
      <c r="P11" s="42"/>
      <c r="Q11" s="42"/>
      <c r="R11" s="42"/>
      <c r="S11" s="42"/>
    </row>
    <row r="12" ht="15" customHeight="1" spans="1:19">
      <c r="A12" s="41"/>
      <c r="B12" s="39">
        <f t="shared" si="0"/>
        <v>0</v>
      </c>
      <c r="C12" s="39">
        <f t="shared" si="1"/>
        <v>0</v>
      </c>
      <c r="D12" s="42"/>
      <c r="E12" s="42"/>
      <c r="F12" s="42"/>
      <c r="G12" s="42"/>
      <c r="H12" s="42"/>
      <c r="I12" s="42"/>
      <c r="J12" s="42"/>
      <c r="K12" s="42"/>
      <c r="L12" s="42"/>
      <c r="M12" s="39">
        <f t="shared" si="2"/>
        <v>0</v>
      </c>
      <c r="N12" s="42"/>
      <c r="O12" s="42"/>
      <c r="P12" s="42"/>
      <c r="Q12" s="42"/>
      <c r="R12" s="42"/>
      <c r="S12" s="42"/>
    </row>
    <row r="13" ht="15" customHeight="1" spans="1:19">
      <c r="A13" s="38"/>
      <c r="B13" s="39">
        <f t="shared" si="0"/>
        <v>0</v>
      </c>
      <c r="C13" s="39">
        <f t="shared" si="1"/>
        <v>0</v>
      </c>
      <c r="D13" s="42"/>
      <c r="E13" s="42"/>
      <c r="F13" s="42"/>
      <c r="G13" s="42"/>
      <c r="H13" s="42"/>
      <c r="I13" s="42"/>
      <c r="J13" s="42"/>
      <c r="K13" s="42"/>
      <c r="L13" s="42"/>
      <c r="M13" s="39">
        <f t="shared" si="2"/>
        <v>0</v>
      </c>
      <c r="N13" s="42"/>
      <c r="O13" s="42"/>
      <c r="P13" s="42"/>
      <c r="Q13" s="42"/>
      <c r="R13" s="42"/>
      <c r="S13" s="42"/>
    </row>
    <row r="14" ht="15" customHeight="1" spans="1:19">
      <c r="A14" s="41"/>
      <c r="B14" s="39">
        <f t="shared" si="0"/>
        <v>0</v>
      </c>
      <c r="C14" s="39">
        <f t="shared" si="1"/>
        <v>0</v>
      </c>
      <c r="D14" s="42"/>
      <c r="E14" s="42"/>
      <c r="F14" s="42"/>
      <c r="G14" s="42"/>
      <c r="H14" s="42"/>
      <c r="I14" s="42"/>
      <c r="J14" s="42"/>
      <c r="K14" s="42"/>
      <c r="L14" s="42"/>
      <c r="M14" s="39">
        <f t="shared" si="2"/>
        <v>0</v>
      </c>
      <c r="N14" s="42"/>
      <c r="O14" s="42"/>
      <c r="P14" s="42"/>
      <c r="Q14" s="42"/>
      <c r="R14" s="42"/>
      <c r="S14" s="42"/>
    </row>
    <row r="15" ht="15" customHeight="1" spans="1:19">
      <c r="A15" s="41"/>
      <c r="B15" s="39">
        <f t="shared" si="0"/>
        <v>0</v>
      </c>
      <c r="C15" s="39">
        <f t="shared" si="1"/>
        <v>0</v>
      </c>
      <c r="D15" s="42"/>
      <c r="E15" s="42"/>
      <c r="F15" s="42"/>
      <c r="G15" s="42"/>
      <c r="H15" s="42"/>
      <c r="I15" s="42"/>
      <c r="J15" s="42"/>
      <c r="K15" s="42"/>
      <c r="L15" s="42"/>
      <c r="M15" s="39">
        <f t="shared" si="2"/>
        <v>0</v>
      </c>
      <c r="N15" s="42"/>
      <c r="O15" s="42"/>
      <c r="P15" s="42"/>
      <c r="Q15" s="42"/>
      <c r="R15" s="42"/>
      <c r="S15" s="42"/>
    </row>
    <row r="16" ht="15" customHeight="1" spans="1:19">
      <c r="A16" s="41"/>
      <c r="B16" s="39">
        <f t="shared" si="0"/>
        <v>0</v>
      </c>
      <c r="C16" s="39">
        <f t="shared" si="1"/>
        <v>0</v>
      </c>
      <c r="D16" s="42"/>
      <c r="E16" s="42"/>
      <c r="F16" s="42"/>
      <c r="G16" s="42"/>
      <c r="H16" s="42"/>
      <c r="I16" s="42"/>
      <c r="J16" s="42"/>
      <c r="K16" s="42"/>
      <c r="L16" s="42"/>
      <c r="M16" s="39">
        <f t="shared" si="2"/>
        <v>0</v>
      </c>
      <c r="N16" s="42"/>
      <c r="O16" s="42"/>
      <c r="P16" s="42"/>
      <c r="Q16" s="42"/>
      <c r="R16" s="42"/>
      <c r="S16" s="42"/>
    </row>
    <row r="17" ht="15" customHeight="1" spans="1:19">
      <c r="A17" s="41"/>
      <c r="B17" s="39">
        <f t="shared" si="0"/>
        <v>0</v>
      </c>
      <c r="C17" s="39">
        <f t="shared" si="1"/>
        <v>0</v>
      </c>
      <c r="D17" s="42"/>
      <c r="E17" s="42"/>
      <c r="F17" s="42"/>
      <c r="G17" s="42"/>
      <c r="H17" s="42"/>
      <c r="I17" s="42"/>
      <c r="J17" s="42"/>
      <c r="K17" s="42"/>
      <c r="L17" s="42"/>
      <c r="M17" s="39">
        <f t="shared" si="2"/>
        <v>0</v>
      </c>
      <c r="N17" s="42"/>
      <c r="O17" s="42"/>
      <c r="P17" s="42"/>
      <c r="Q17" s="42"/>
      <c r="R17" s="42"/>
      <c r="S17" s="42"/>
    </row>
    <row r="18" ht="15" customHeight="1" spans="1:19">
      <c r="A18" s="41"/>
      <c r="B18" s="39">
        <f t="shared" si="0"/>
        <v>0</v>
      </c>
      <c r="C18" s="39">
        <f t="shared" si="1"/>
        <v>0</v>
      </c>
      <c r="D18" s="42"/>
      <c r="E18" s="42"/>
      <c r="F18" s="42"/>
      <c r="G18" s="42"/>
      <c r="H18" s="42"/>
      <c r="I18" s="42"/>
      <c r="J18" s="42"/>
      <c r="K18" s="42"/>
      <c r="L18" s="42"/>
      <c r="M18" s="39">
        <f t="shared" si="2"/>
        <v>0</v>
      </c>
      <c r="N18" s="42"/>
      <c r="O18" s="42"/>
      <c r="P18" s="42"/>
      <c r="Q18" s="42"/>
      <c r="R18" s="42"/>
      <c r="S18" s="42"/>
    </row>
    <row r="19" ht="15" customHeight="1" spans="1:19">
      <c r="A19" s="41"/>
      <c r="B19" s="39">
        <f t="shared" si="0"/>
        <v>0</v>
      </c>
      <c r="C19" s="39">
        <f t="shared" si="1"/>
        <v>0</v>
      </c>
      <c r="D19" s="42"/>
      <c r="E19" s="42"/>
      <c r="F19" s="42"/>
      <c r="G19" s="42"/>
      <c r="H19" s="42"/>
      <c r="I19" s="42"/>
      <c r="J19" s="42"/>
      <c r="K19" s="42"/>
      <c r="L19" s="42"/>
      <c r="M19" s="39">
        <f t="shared" si="2"/>
        <v>0</v>
      </c>
      <c r="N19" s="42"/>
      <c r="O19" s="42"/>
      <c r="P19" s="42"/>
      <c r="Q19" s="42"/>
      <c r="R19" s="42"/>
      <c r="S19" s="42"/>
    </row>
    <row r="20" ht="15" customHeight="1" spans="1:19">
      <c r="A20" s="105" t="s">
        <v>46</v>
      </c>
      <c r="B20" s="39">
        <f t="shared" si="0"/>
        <v>1045.84</v>
      </c>
      <c r="C20" s="39">
        <f t="shared" si="1"/>
        <v>590.83</v>
      </c>
      <c r="D20" s="39">
        <f>SUM(D7:D19)</f>
        <v>590.83</v>
      </c>
      <c r="E20" s="39">
        <f t="shared" ref="E20:L20" si="3">SUM(E7:E19)</f>
        <v>0</v>
      </c>
      <c r="F20" s="39">
        <f t="shared" si="3"/>
        <v>0</v>
      </c>
      <c r="G20" s="39">
        <f t="shared" si="3"/>
        <v>0</v>
      </c>
      <c r="H20" s="39">
        <f t="shared" si="3"/>
        <v>0</v>
      </c>
      <c r="I20" s="39">
        <f t="shared" si="3"/>
        <v>0</v>
      </c>
      <c r="J20" s="39">
        <f t="shared" si="3"/>
        <v>0</v>
      </c>
      <c r="K20" s="39">
        <f t="shared" si="3"/>
        <v>0</v>
      </c>
      <c r="L20" s="39">
        <f t="shared" si="3"/>
        <v>0</v>
      </c>
      <c r="M20" s="39">
        <f t="shared" si="2"/>
        <v>455.01</v>
      </c>
      <c r="N20" s="112">
        <f t="shared" ref="N20:S20" si="4">SUM(N7:N19)</f>
        <v>455.01</v>
      </c>
      <c r="O20" s="112">
        <f t="shared" si="4"/>
        <v>0</v>
      </c>
      <c r="P20" s="112">
        <f t="shared" si="4"/>
        <v>0</v>
      </c>
      <c r="Q20" s="112">
        <f t="shared" si="4"/>
        <v>0</v>
      </c>
      <c r="R20" s="112">
        <f t="shared" si="4"/>
        <v>0</v>
      </c>
      <c r="S20" s="112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E9" sqref="E9:E12"/>
    </sheetView>
  </sheetViews>
  <sheetFormatPr defaultColWidth="9" defaultRowHeight="13.5" outlineLevelCol="7"/>
  <cols>
    <col min="1" max="1" width="8.875" customWidth="1"/>
    <col min="2" max="2" width="21.875" customWidth="1"/>
    <col min="8" max="8" width="9.875" customWidth="1"/>
  </cols>
  <sheetData>
    <row r="1" ht="28.5" customHeight="1" spans="1:8">
      <c r="A1" s="92" t="s">
        <v>47</v>
      </c>
      <c r="B1" s="93"/>
      <c r="C1" s="93"/>
      <c r="D1" s="93"/>
      <c r="E1" s="93"/>
      <c r="F1" s="93"/>
      <c r="G1" s="93"/>
      <c r="H1" s="93"/>
    </row>
    <row r="2" ht="15" customHeight="1" spans="1:8">
      <c r="A2" s="94"/>
      <c r="B2" s="94"/>
      <c r="C2" s="94"/>
      <c r="D2" s="94"/>
      <c r="E2" s="94"/>
      <c r="F2" s="35"/>
      <c r="G2" s="35" t="s">
        <v>1</v>
      </c>
      <c r="H2" s="35"/>
    </row>
    <row r="3" ht="15" customHeight="1" spans="1:8">
      <c r="A3" s="95" t="s">
        <v>48</v>
      </c>
      <c r="B3" s="95" t="s">
        <v>49</v>
      </c>
      <c r="C3" s="36" t="s">
        <v>5</v>
      </c>
      <c r="D3" s="95" t="s">
        <v>50</v>
      </c>
      <c r="E3" s="36" t="s">
        <v>51</v>
      </c>
      <c r="F3" s="17" t="s">
        <v>52</v>
      </c>
      <c r="G3" s="36" t="s">
        <v>53</v>
      </c>
      <c r="H3" s="36" t="s">
        <v>54</v>
      </c>
    </row>
    <row r="4" spans="1:8">
      <c r="A4" s="96"/>
      <c r="B4" s="96"/>
      <c r="C4" s="37"/>
      <c r="D4" s="96"/>
      <c r="E4" s="37"/>
      <c r="F4" s="97"/>
      <c r="G4" s="37"/>
      <c r="H4" s="37"/>
    </row>
    <row r="5" spans="1:8">
      <c r="A5" s="96"/>
      <c r="B5" s="96"/>
      <c r="C5" s="37"/>
      <c r="D5" s="96"/>
      <c r="E5" s="37"/>
      <c r="F5" s="97"/>
      <c r="G5" s="37"/>
      <c r="H5" s="37"/>
    </row>
    <row r="6" spans="1:8">
      <c r="A6" s="98"/>
      <c r="B6" s="98"/>
      <c r="C6" s="37"/>
      <c r="D6" s="98"/>
      <c r="E6" s="37"/>
      <c r="F6" s="19"/>
      <c r="G6" s="37"/>
      <c r="H6" s="37"/>
    </row>
    <row r="7" ht="21" customHeight="1" spans="1:8">
      <c r="A7" s="76">
        <v>201</v>
      </c>
      <c r="B7" s="78" t="s">
        <v>9</v>
      </c>
      <c r="C7" s="39">
        <v>819.38</v>
      </c>
      <c r="D7" s="40">
        <v>236.76</v>
      </c>
      <c r="E7" s="40">
        <v>582.62</v>
      </c>
      <c r="F7" s="40"/>
      <c r="G7" s="40"/>
      <c r="H7" s="40"/>
    </row>
    <row r="8" ht="21" customHeight="1" spans="1:8">
      <c r="A8" s="76">
        <v>20113</v>
      </c>
      <c r="B8" s="78" t="s">
        <v>55</v>
      </c>
      <c r="C8" s="39">
        <v>819.38</v>
      </c>
      <c r="D8" s="42">
        <v>236.76</v>
      </c>
      <c r="E8" s="42">
        <v>582.62</v>
      </c>
      <c r="F8" s="42"/>
      <c r="G8" s="42"/>
      <c r="H8" s="42"/>
    </row>
    <row r="9" ht="21" customHeight="1" spans="1:8">
      <c r="A9" s="76">
        <v>2011301</v>
      </c>
      <c r="B9" s="99" t="s">
        <v>56</v>
      </c>
      <c r="C9" s="39">
        <v>241.7543</v>
      </c>
      <c r="D9" s="42">
        <v>236.76</v>
      </c>
      <c r="E9" s="42">
        <v>5</v>
      </c>
      <c r="F9" s="42"/>
      <c r="G9" s="42"/>
      <c r="H9" s="42"/>
    </row>
    <row r="10" ht="21" customHeight="1" spans="1:8">
      <c r="A10" s="76">
        <v>2011304</v>
      </c>
      <c r="B10" s="79" t="s">
        <v>57</v>
      </c>
      <c r="C10" s="39">
        <v>18.68</v>
      </c>
      <c r="D10" s="42"/>
      <c r="E10" s="42">
        <v>18.68</v>
      </c>
      <c r="F10" s="42"/>
      <c r="G10" s="42"/>
      <c r="H10" s="42"/>
    </row>
    <row r="11" ht="21" customHeight="1" spans="1:8">
      <c r="A11" s="76">
        <v>2011350</v>
      </c>
      <c r="B11" s="79" t="s">
        <v>58</v>
      </c>
      <c r="C11" s="39"/>
      <c r="D11" s="42"/>
      <c r="E11" s="42"/>
      <c r="F11" s="42"/>
      <c r="G11" s="42"/>
      <c r="H11" s="42"/>
    </row>
    <row r="12" ht="21" customHeight="1" spans="1:8">
      <c r="A12" s="76">
        <v>2011399</v>
      </c>
      <c r="B12" s="79" t="s">
        <v>59</v>
      </c>
      <c r="C12" s="39">
        <v>558.94</v>
      </c>
      <c r="D12" s="42"/>
      <c r="E12" s="42">
        <v>558.939</v>
      </c>
      <c r="F12" s="42"/>
      <c r="G12" s="42"/>
      <c r="H12" s="42"/>
    </row>
    <row r="13" ht="21" customHeight="1" spans="1:8">
      <c r="A13" s="76">
        <v>208</v>
      </c>
      <c r="B13" s="78" t="s">
        <v>60</v>
      </c>
      <c r="C13" s="39">
        <v>54.74</v>
      </c>
      <c r="D13" s="42">
        <v>54.74</v>
      </c>
      <c r="E13" s="42"/>
      <c r="F13" s="42"/>
      <c r="G13" s="42"/>
      <c r="H13" s="42"/>
    </row>
    <row r="14" ht="25" customHeight="1" spans="1:8">
      <c r="A14" s="76">
        <v>20805</v>
      </c>
      <c r="B14" s="78" t="s">
        <v>61</v>
      </c>
      <c r="C14" s="39">
        <v>54.74</v>
      </c>
      <c r="D14" s="42">
        <v>54.74</v>
      </c>
      <c r="E14" s="42"/>
      <c r="F14" s="42"/>
      <c r="G14" s="42"/>
      <c r="H14" s="42"/>
    </row>
    <row r="15" ht="25" customHeight="1" spans="1:8">
      <c r="A15" s="76">
        <v>2080505</v>
      </c>
      <c r="B15" s="79" t="s">
        <v>62</v>
      </c>
      <c r="C15" s="39">
        <v>53.5189</v>
      </c>
      <c r="D15" s="42">
        <v>53.5189</v>
      </c>
      <c r="E15" s="42"/>
      <c r="F15" s="42"/>
      <c r="G15" s="42"/>
      <c r="H15" s="42"/>
    </row>
    <row r="16" ht="25" customHeight="1" spans="1:8">
      <c r="A16" s="76">
        <v>2080599</v>
      </c>
      <c r="B16" s="79" t="s">
        <v>63</v>
      </c>
      <c r="C16" s="39">
        <v>1.22</v>
      </c>
      <c r="D16" s="42">
        <v>1.22</v>
      </c>
      <c r="E16" s="42"/>
      <c r="F16" s="42"/>
      <c r="G16" s="42"/>
      <c r="H16" s="42"/>
    </row>
    <row r="17" ht="21" customHeight="1" spans="1:8">
      <c r="A17" s="76">
        <v>210</v>
      </c>
      <c r="B17" s="78" t="s">
        <v>64</v>
      </c>
      <c r="C17" s="39">
        <v>21.8532</v>
      </c>
      <c r="D17" s="42">
        <v>21.8532</v>
      </c>
      <c r="E17" s="42"/>
      <c r="F17" s="42"/>
      <c r="G17" s="42"/>
      <c r="H17" s="42"/>
    </row>
    <row r="18" ht="21" customHeight="1" spans="1:8">
      <c r="A18" s="76">
        <v>21011</v>
      </c>
      <c r="B18" s="80" t="s">
        <v>65</v>
      </c>
      <c r="C18" s="39">
        <v>21.8532</v>
      </c>
      <c r="D18" s="42">
        <v>21.8532</v>
      </c>
      <c r="E18" s="42"/>
      <c r="F18" s="42"/>
      <c r="G18" s="42"/>
      <c r="H18" s="42"/>
    </row>
    <row r="19" ht="21" customHeight="1" spans="1:8">
      <c r="A19" s="76">
        <v>2101101</v>
      </c>
      <c r="B19" s="80" t="s">
        <v>66</v>
      </c>
      <c r="C19" s="39">
        <v>7.2233</v>
      </c>
      <c r="D19" s="42">
        <v>7.2233</v>
      </c>
      <c r="E19" s="42"/>
      <c r="F19" s="42"/>
      <c r="G19" s="42"/>
      <c r="H19" s="42"/>
    </row>
    <row r="20" ht="21" customHeight="1" spans="1:8">
      <c r="A20" s="76">
        <v>2101102</v>
      </c>
      <c r="B20" s="80" t="s">
        <v>67</v>
      </c>
      <c r="C20" s="39">
        <v>14.6299</v>
      </c>
      <c r="D20" s="42">
        <v>14.6299</v>
      </c>
      <c r="E20" s="42"/>
      <c r="F20" s="42"/>
      <c r="G20" s="42"/>
      <c r="H20" s="42"/>
    </row>
    <row r="21" ht="15" customHeight="1" spans="1:8">
      <c r="A21" s="41">
        <v>216</v>
      </c>
      <c r="B21" s="78" t="s">
        <v>68</v>
      </c>
      <c r="C21" s="39">
        <v>142.17</v>
      </c>
      <c r="D21" s="42"/>
      <c r="E21" s="42">
        <v>142.17</v>
      </c>
      <c r="F21" s="42"/>
      <c r="G21" s="42"/>
      <c r="H21" s="42"/>
    </row>
    <row r="22" ht="15" customHeight="1" spans="1:8">
      <c r="A22" s="41">
        <v>21602</v>
      </c>
      <c r="B22" s="80" t="s">
        <v>69</v>
      </c>
      <c r="C22" s="39">
        <v>92.17</v>
      </c>
      <c r="D22" s="42"/>
      <c r="E22" s="42">
        <v>92.17</v>
      </c>
      <c r="F22" s="42"/>
      <c r="G22" s="42"/>
      <c r="H22" s="42"/>
    </row>
    <row r="23" ht="15" customHeight="1" spans="1:8">
      <c r="A23" s="41">
        <v>2160299</v>
      </c>
      <c r="B23" s="80" t="s">
        <v>70</v>
      </c>
      <c r="C23" s="39">
        <v>92.17</v>
      </c>
      <c r="D23" s="42"/>
      <c r="E23" s="42">
        <v>92.17</v>
      </c>
      <c r="F23" s="42"/>
      <c r="G23" s="42"/>
      <c r="H23" s="42"/>
    </row>
    <row r="24" ht="15" customHeight="1" spans="1:8">
      <c r="A24" s="41">
        <v>21606</v>
      </c>
      <c r="B24" s="80" t="s">
        <v>71</v>
      </c>
      <c r="C24" s="39">
        <v>40</v>
      </c>
      <c r="D24" s="42"/>
      <c r="E24" s="42">
        <v>40</v>
      </c>
      <c r="F24" s="42"/>
      <c r="G24" s="42"/>
      <c r="H24" s="42"/>
    </row>
    <row r="25" ht="15" customHeight="1" spans="1:8">
      <c r="A25" s="41">
        <v>2160699</v>
      </c>
      <c r="B25" s="80" t="s">
        <v>72</v>
      </c>
      <c r="C25" s="39">
        <v>40</v>
      </c>
      <c r="D25" s="42"/>
      <c r="E25" s="42">
        <v>40</v>
      </c>
      <c r="F25" s="42"/>
      <c r="G25" s="42"/>
      <c r="H25" s="42"/>
    </row>
    <row r="26" ht="15" customHeight="1" spans="1:8">
      <c r="A26" s="41">
        <v>21699</v>
      </c>
      <c r="B26" s="80" t="s">
        <v>73</v>
      </c>
      <c r="C26" s="39">
        <v>10</v>
      </c>
      <c r="D26" s="42"/>
      <c r="E26" s="42">
        <v>10</v>
      </c>
      <c r="F26" s="42"/>
      <c r="G26" s="42"/>
      <c r="H26" s="42"/>
    </row>
    <row r="27" ht="15" customHeight="1" spans="1:8">
      <c r="A27" s="41">
        <v>2169999</v>
      </c>
      <c r="B27" s="80" t="s">
        <v>74</v>
      </c>
      <c r="C27" s="39">
        <v>10</v>
      </c>
      <c r="D27" s="42"/>
      <c r="E27" s="42">
        <v>10</v>
      </c>
      <c r="F27" s="42"/>
      <c r="G27" s="42"/>
      <c r="H27" s="42"/>
    </row>
    <row r="28" ht="15" customHeight="1" spans="1:8">
      <c r="A28" s="41">
        <v>222</v>
      </c>
      <c r="B28" s="78" t="s">
        <v>75</v>
      </c>
      <c r="C28" s="39">
        <v>7.7</v>
      </c>
      <c r="D28" s="42"/>
      <c r="E28" s="42">
        <v>7.7</v>
      </c>
      <c r="F28" s="42"/>
      <c r="G28" s="42"/>
      <c r="H28" s="42"/>
    </row>
    <row r="29" ht="15" customHeight="1" spans="1:8">
      <c r="A29" s="41">
        <v>22201</v>
      </c>
      <c r="B29" s="80" t="s">
        <v>76</v>
      </c>
      <c r="C29" s="39"/>
      <c r="D29" s="42"/>
      <c r="E29" s="42"/>
      <c r="F29" s="42"/>
      <c r="G29" s="42"/>
      <c r="H29" s="42"/>
    </row>
    <row r="30" ht="15" customHeight="1" spans="1:8">
      <c r="A30" s="41">
        <v>2220150</v>
      </c>
      <c r="B30" s="80" t="s">
        <v>77</v>
      </c>
      <c r="C30" s="39"/>
      <c r="D30" s="42"/>
      <c r="E30" s="42"/>
      <c r="F30" s="42"/>
      <c r="G30" s="42"/>
      <c r="H30" s="42"/>
    </row>
    <row r="31" ht="15" customHeight="1" spans="1:8">
      <c r="A31" s="41">
        <v>22204</v>
      </c>
      <c r="B31" s="80" t="s">
        <v>78</v>
      </c>
      <c r="C31" s="39">
        <v>7.7</v>
      </c>
      <c r="D31" s="42"/>
      <c r="E31" s="42">
        <v>7.7</v>
      </c>
      <c r="F31" s="42"/>
      <c r="G31" s="42"/>
      <c r="H31" s="42"/>
    </row>
    <row r="32" ht="15" customHeight="1" spans="1:8">
      <c r="A32" s="41">
        <v>2220401</v>
      </c>
      <c r="B32" s="80" t="s">
        <v>79</v>
      </c>
      <c r="C32" s="39">
        <v>7.7</v>
      </c>
      <c r="D32" s="42"/>
      <c r="E32" s="42">
        <v>7.7</v>
      </c>
      <c r="F32" s="42"/>
      <c r="G32" s="42"/>
      <c r="H32" s="42"/>
    </row>
    <row r="33" ht="15" customHeight="1" spans="1:8">
      <c r="A33" s="41"/>
      <c r="B33" s="80"/>
      <c r="C33" s="39"/>
      <c r="D33" s="42"/>
      <c r="E33" s="42"/>
      <c r="F33" s="42"/>
      <c r="G33" s="42"/>
      <c r="H33" s="42"/>
    </row>
    <row r="34" ht="15" customHeight="1" spans="1:8">
      <c r="A34" s="41"/>
      <c r="B34" s="80"/>
      <c r="C34" s="39"/>
      <c r="D34" s="42"/>
      <c r="E34" s="42"/>
      <c r="F34" s="42"/>
      <c r="G34" s="42"/>
      <c r="H34" s="42"/>
    </row>
    <row r="35" ht="15" customHeight="1" spans="1:8">
      <c r="A35" s="41"/>
      <c r="B35" s="80"/>
      <c r="C35" s="39"/>
      <c r="D35" s="42"/>
      <c r="E35" s="42"/>
      <c r="F35" s="42"/>
      <c r="G35" s="42"/>
      <c r="H35" s="42"/>
    </row>
    <row r="36" ht="15" customHeight="1" spans="1:8">
      <c r="A36" s="41"/>
      <c r="B36" s="80"/>
      <c r="C36" s="39"/>
      <c r="D36" s="42"/>
      <c r="E36" s="42"/>
      <c r="F36" s="42"/>
      <c r="G36" s="42"/>
      <c r="H36" s="42"/>
    </row>
    <row r="37" ht="15" customHeight="1" spans="1:8">
      <c r="A37" s="41"/>
      <c r="B37" s="80"/>
      <c r="C37" s="39"/>
      <c r="D37" s="42"/>
      <c r="E37" s="42"/>
      <c r="F37" s="42"/>
      <c r="G37" s="42"/>
      <c r="H37" s="42"/>
    </row>
    <row r="38" ht="15" customHeight="1" spans="1:8">
      <c r="A38" s="41"/>
      <c r="B38" s="80"/>
      <c r="C38" s="39"/>
      <c r="D38" s="42"/>
      <c r="E38" s="42"/>
      <c r="F38" s="42"/>
      <c r="G38" s="42"/>
      <c r="H38" s="42"/>
    </row>
    <row r="39" ht="15" customHeight="1" spans="1:8">
      <c r="A39" s="41"/>
      <c r="B39" s="80"/>
      <c r="C39" s="39"/>
      <c r="D39" s="42"/>
      <c r="E39" s="42"/>
      <c r="F39" s="42"/>
      <c r="G39" s="42"/>
      <c r="H39" s="42"/>
    </row>
    <row r="40" ht="15" customHeight="1" spans="1:8">
      <c r="A40" s="41"/>
      <c r="B40" s="80"/>
      <c r="C40" s="39"/>
      <c r="D40" s="42"/>
      <c r="E40" s="42"/>
      <c r="F40" s="42"/>
      <c r="G40" s="42"/>
      <c r="H40" s="42"/>
    </row>
    <row r="41" ht="15" customHeight="1" spans="1:8">
      <c r="A41" s="41"/>
      <c r="B41" s="80"/>
      <c r="C41" s="39"/>
      <c r="D41" s="42"/>
      <c r="E41" s="42"/>
      <c r="F41" s="42"/>
      <c r="G41" s="42"/>
      <c r="H41" s="42"/>
    </row>
    <row r="42" customHeight="1" spans="1:8">
      <c r="A42" s="81"/>
      <c r="B42" s="56" t="s">
        <v>46</v>
      </c>
      <c r="C42" s="39">
        <v>1045.84</v>
      </c>
      <c r="D42" s="39">
        <v>313.35</v>
      </c>
      <c r="E42" s="39">
        <v>732.49</v>
      </c>
      <c r="F42" s="39">
        <f t="shared" ref="C42:H42" si="0">F28+F21+F17+F13+F7</f>
        <v>0</v>
      </c>
      <c r="G42" s="39">
        <f t="shared" si="0"/>
        <v>0</v>
      </c>
      <c r="H42" s="39">
        <f t="shared" si="0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00694444444445" right="0.700694444444445" top="0.751388888888889" bottom="0.35763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3" workbookViewId="0">
      <selection activeCell="G13" sqref="G13"/>
    </sheetView>
  </sheetViews>
  <sheetFormatPr defaultColWidth="9" defaultRowHeight="13.5"/>
  <cols>
    <col min="1" max="1" width="15.625" customWidth="1"/>
    <col min="5" max="5" width="15.625" customWidth="1"/>
    <col min="10" max="10" width="10.375" customWidth="1"/>
  </cols>
  <sheetData>
    <row r="1" ht="27.75" customHeight="1" spans="1:10">
      <c r="A1" s="44" t="s">
        <v>80</v>
      </c>
      <c r="B1" s="44"/>
      <c r="C1" s="44"/>
      <c r="D1" s="44"/>
      <c r="E1" s="44"/>
      <c r="F1" s="44"/>
      <c r="G1" s="44"/>
      <c r="H1" s="44"/>
      <c r="I1" s="44"/>
      <c r="J1" s="44"/>
    </row>
    <row r="2" ht="15" customHeight="1" spans="1:10">
      <c r="A2" s="82" t="s">
        <v>81</v>
      </c>
      <c r="B2" s="82"/>
      <c r="C2" s="82"/>
      <c r="D2" s="82"/>
      <c r="E2" s="82"/>
      <c r="F2" s="82"/>
      <c r="G2" s="82"/>
      <c r="H2" s="82"/>
      <c r="I2" s="82"/>
      <c r="J2" s="82"/>
    </row>
    <row r="3" ht="25.15" customHeight="1" spans="1:10">
      <c r="A3" s="83" t="s">
        <v>82</v>
      </c>
      <c r="B3" s="83"/>
      <c r="C3" s="83"/>
      <c r="D3" s="83"/>
      <c r="E3" s="83" t="s">
        <v>83</v>
      </c>
      <c r="F3" s="83"/>
      <c r="G3" s="83"/>
      <c r="H3" s="83"/>
      <c r="I3" s="83"/>
      <c r="J3" s="83"/>
    </row>
    <row r="4" ht="15" customHeight="1" spans="1:10">
      <c r="A4" s="83" t="s">
        <v>4</v>
      </c>
      <c r="B4" s="55" t="s">
        <v>5</v>
      </c>
      <c r="C4" s="55" t="s">
        <v>6</v>
      </c>
      <c r="D4" s="55" t="s">
        <v>7</v>
      </c>
      <c r="E4" s="83" t="s">
        <v>4</v>
      </c>
      <c r="F4" s="55" t="s">
        <v>5</v>
      </c>
      <c r="G4" s="83" t="s">
        <v>35</v>
      </c>
      <c r="H4" s="83"/>
      <c r="I4" s="83" t="s">
        <v>36</v>
      </c>
      <c r="J4" s="83"/>
    </row>
    <row r="5" ht="36" spans="1:10">
      <c r="A5" s="83"/>
      <c r="B5" s="55"/>
      <c r="C5" s="55"/>
      <c r="D5" s="55"/>
      <c r="E5" s="83"/>
      <c r="F5" s="55"/>
      <c r="G5" s="55" t="s">
        <v>6</v>
      </c>
      <c r="H5" s="55" t="s">
        <v>7</v>
      </c>
      <c r="I5" s="55" t="s">
        <v>6</v>
      </c>
      <c r="J5" s="55" t="s">
        <v>7</v>
      </c>
    </row>
    <row r="6" ht="25.15" customHeight="1" spans="1:10">
      <c r="A6" s="84" t="s">
        <v>84</v>
      </c>
      <c r="B6" s="85">
        <f>SUM(C6:D6)</f>
        <v>1045.84</v>
      </c>
      <c r="C6" s="86">
        <v>590.83</v>
      </c>
      <c r="D6" s="86">
        <f>D7+D8+D9</f>
        <v>455.01</v>
      </c>
      <c r="E6" s="48" t="s">
        <v>9</v>
      </c>
      <c r="F6" s="85">
        <f>SUM(G6:J6)</f>
        <v>827.08</v>
      </c>
      <c r="G6" s="87">
        <v>514.24</v>
      </c>
      <c r="H6" s="87">
        <v>312.84</v>
      </c>
      <c r="I6" s="87"/>
      <c r="J6" s="87"/>
    </row>
    <row r="7" ht="25.15" customHeight="1" spans="1:10">
      <c r="A7" s="84" t="s">
        <v>85</v>
      </c>
      <c r="B7" s="85">
        <f>SUM(C7:D7)</f>
        <v>1045.84</v>
      </c>
      <c r="C7" s="86">
        <v>590.83</v>
      </c>
      <c r="D7" s="86">
        <v>455.01</v>
      </c>
      <c r="E7" s="84" t="s">
        <v>60</v>
      </c>
      <c r="F7" s="85">
        <f t="shared" ref="F7:F14" si="0">SUM(G7:J7)</f>
        <v>54.74</v>
      </c>
      <c r="G7" s="87">
        <v>54.74</v>
      </c>
      <c r="H7" s="87"/>
      <c r="I7" s="87"/>
      <c r="J7" s="87"/>
    </row>
    <row r="8" ht="25.15" customHeight="1" spans="1:10">
      <c r="A8" s="84" t="s">
        <v>86</v>
      </c>
      <c r="B8" s="85">
        <f t="shared" ref="B8:B14" si="1">SUM(C8:D8)</f>
        <v>0</v>
      </c>
      <c r="C8" s="86"/>
      <c r="D8" s="86"/>
      <c r="E8" s="84" t="s">
        <v>64</v>
      </c>
      <c r="F8" s="85">
        <f t="shared" si="0"/>
        <v>21.85</v>
      </c>
      <c r="G8" s="87">
        <v>21.85</v>
      </c>
      <c r="H8" s="87"/>
      <c r="I8" s="87"/>
      <c r="J8" s="87"/>
    </row>
    <row r="9" ht="25.15" customHeight="1" spans="1:10">
      <c r="A9" s="84" t="s">
        <v>87</v>
      </c>
      <c r="B9" s="85">
        <f t="shared" si="1"/>
        <v>0</v>
      </c>
      <c r="C9" s="86"/>
      <c r="D9" s="86"/>
      <c r="E9" s="84" t="s">
        <v>68</v>
      </c>
      <c r="F9" s="85">
        <f t="shared" si="0"/>
        <v>142.17</v>
      </c>
      <c r="G9" s="87"/>
      <c r="H9" s="87">
        <v>142.17</v>
      </c>
      <c r="I9" s="87"/>
      <c r="J9" s="87"/>
    </row>
    <row r="10" ht="25.15" customHeight="1" spans="1:10">
      <c r="A10" s="88"/>
      <c r="B10" s="85">
        <f t="shared" si="1"/>
        <v>0</v>
      </c>
      <c r="C10" s="86"/>
      <c r="D10" s="86"/>
      <c r="E10" s="84" t="s">
        <v>75</v>
      </c>
      <c r="F10" s="85">
        <f t="shared" si="0"/>
        <v>0</v>
      </c>
      <c r="G10" s="87"/>
      <c r="H10" s="87"/>
      <c r="I10" s="87"/>
      <c r="J10" s="87"/>
    </row>
    <row r="11" ht="25.15" customHeight="1" spans="1:10">
      <c r="A11" s="88"/>
      <c r="B11" s="85">
        <f t="shared" si="1"/>
        <v>0</v>
      </c>
      <c r="C11" s="86"/>
      <c r="D11" s="86"/>
      <c r="E11" s="48"/>
      <c r="F11" s="85">
        <f t="shared" si="0"/>
        <v>0</v>
      </c>
      <c r="G11" s="87"/>
      <c r="H11" s="87"/>
      <c r="I11" s="87"/>
      <c r="J11" s="87"/>
    </row>
    <row r="12" ht="25.15" customHeight="1" spans="1:10">
      <c r="A12" s="89"/>
      <c r="B12" s="85">
        <f t="shared" si="1"/>
        <v>0</v>
      </c>
      <c r="C12" s="86"/>
      <c r="D12" s="86"/>
      <c r="E12" s="48"/>
      <c r="F12" s="85">
        <f t="shared" si="0"/>
        <v>0</v>
      </c>
      <c r="G12" s="87"/>
      <c r="H12" s="87"/>
      <c r="I12" s="87"/>
      <c r="J12" s="87"/>
    </row>
    <row r="13" ht="25.15" customHeight="1" spans="1:10">
      <c r="A13" s="89"/>
      <c r="B13" s="85">
        <f t="shared" si="1"/>
        <v>0</v>
      </c>
      <c r="C13" s="86"/>
      <c r="D13" s="86"/>
      <c r="E13" s="48"/>
      <c r="F13" s="85">
        <f t="shared" si="0"/>
        <v>0</v>
      </c>
      <c r="G13" s="87"/>
      <c r="H13" s="87"/>
      <c r="I13" s="87"/>
      <c r="J13" s="87"/>
    </row>
    <row r="14" ht="25.15" customHeight="1" spans="1:10">
      <c r="A14" s="89"/>
      <c r="B14" s="85">
        <f t="shared" si="1"/>
        <v>0</v>
      </c>
      <c r="C14" s="86"/>
      <c r="D14" s="86"/>
      <c r="E14" s="48"/>
      <c r="F14" s="85">
        <f t="shared" si="0"/>
        <v>0</v>
      </c>
      <c r="G14" s="87"/>
      <c r="H14" s="87"/>
      <c r="I14" s="87"/>
      <c r="J14" s="87"/>
    </row>
    <row r="15" ht="25.15" customHeight="1" spans="1:10">
      <c r="A15" s="90" t="s">
        <v>88</v>
      </c>
      <c r="B15" s="85">
        <f>SUM(B6)</f>
        <v>1045.84</v>
      </c>
      <c r="C15" s="85">
        <f>C6</f>
        <v>590.83</v>
      </c>
      <c r="D15" s="85">
        <f>D6</f>
        <v>455.01</v>
      </c>
      <c r="E15" s="90" t="s">
        <v>89</v>
      </c>
      <c r="F15" s="85">
        <f>SUM(F6:F14)</f>
        <v>1045.84</v>
      </c>
      <c r="G15" s="85">
        <f>SUM(G6:G14)</f>
        <v>590.83</v>
      </c>
      <c r="H15" s="85">
        <f>SUM(H6:H14)</f>
        <v>455.01</v>
      </c>
      <c r="I15" s="85">
        <f>SUM(I6:I14)</f>
        <v>0</v>
      </c>
      <c r="J15" s="85">
        <f>SUM(J6:J14)</f>
        <v>0</v>
      </c>
    </row>
    <row r="16" ht="25.15" customHeight="1" spans="1:10">
      <c r="A16" s="91" t="s">
        <v>90</v>
      </c>
      <c r="B16" s="85">
        <f>C16+D16</f>
        <v>0</v>
      </c>
      <c r="C16" s="86">
        <f>C17+C18+C19</f>
        <v>0</v>
      </c>
      <c r="D16" s="86">
        <f>D17+D18+D19</f>
        <v>0</v>
      </c>
      <c r="E16" s="89" t="s">
        <v>91</v>
      </c>
      <c r="F16" s="85"/>
      <c r="G16" s="87"/>
      <c r="H16" s="87"/>
      <c r="I16" s="87"/>
      <c r="J16" s="87"/>
    </row>
    <row r="17" ht="25.15" customHeight="1" spans="1:10">
      <c r="A17" s="91" t="s">
        <v>85</v>
      </c>
      <c r="B17" s="85">
        <f>C17+D17</f>
        <v>0</v>
      </c>
      <c r="C17" s="86"/>
      <c r="D17" s="86"/>
      <c r="E17" s="89"/>
      <c r="F17" s="85"/>
      <c r="G17" s="87"/>
      <c r="H17" s="87"/>
      <c r="I17" s="87"/>
      <c r="J17" s="87"/>
    </row>
    <row r="18" ht="25.15" customHeight="1" spans="1:10">
      <c r="A18" s="91" t="s">
        <v>86</v>
      </c>
      <c r="B18" s="85">
        <f>C18+D18</f>
        <v>0</v>
      </c>
      <c r="C18" s="86"/>
      <c r="D18" s="86"/>
      <c r="E18" s="89"/>
      <c r="F18" s="85"/>
      <c r="G18" s="87"/>
      <c r="H18" s="87"/>
      <c r="I18" s="87"/>
      <c r="J18" s="87"/>
    </row>
    <row r="19" ht="33" customHeight="1" spans="1:10">
      <c r="A19" s="91" t="s">
        <v>87</v>
      </c>
      <c r="B19" s="85">
        <f>C19+D19</f>
        <v>0</v>
      </c>
      <c r="C19" s="86"/>
      <c r="D19" s="86"/>
      <c r="E19" s="89"/>
      <c r="F19" s="85"/>
      <c r="G19" s="87"/>
      <c r="H19" s="87"/>
      <c r="I19" s="87"/>
      <c r="J19" s="87"/>
    </row>
    <row r="20" ht="28.9" customHeight="1" spans="1:10">
      <c r="A20" s="90" t="s">
        <v>28</v>
      </c>
      <c r="B20" s="85">
        <f>SUM(B15:B19)</f>
        <v>1045.84</v>
      </c>
      <c r="C20" s="85">
        <f>SUM(C15:C19)</f>
        <v>590.83</v>
      </c>
      <c r="D20" s="85">
        <f>SUM(D15:D19)</f>
        <v>455.01</v>
      </c>
      <c r="E20" s="90" t="s">
        <v>29</v>
      </c>
      <c r="F20" s="85">
        <f>SUM(F15:F19)</f>
        <v>1045.84</v>
      </c>
      <c r="G20" s="85">
        <f>SUM(G15:G19)</f>
        <v>590.83</v>
      </c>
      <c r="H20" s="85">
        <f>SUM(H15:H19)</f>
        <v>455.01</v>
      </c>
      <c r="I20" s="85">
        <f>SUM(I15:I19)</f>
        <v>0</v>
      </c>
      <c r="J20" s="85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9" workbookViewId="0">
      <selection activeCell="E27" sqref="E27"/>
    </sheetView>
  </sheetViews>
  <sheetFormatPr defaultColWidth="9" defaultRowHeight="13.5" outlineLevelCol="6"/>
  <cols>
    <col min="1" max="1" width="13" customWidth="1"/>
    <col min="2" max="2" width="15.25" customWidth="1"/>
    <col min="3" max="3" width="10.75" customWidth="1"/>
    <col min="4" max="4" width="12" customWidth="1"/>
    <col min="5" max="5" width="15" customWidth="1"/>
    <col min="6" max="7" width="10.875" customWidth="1"/>
  </cols>
  <sheetData>
    <row r="1" ht="28.5" customHeight="1" spans="1:7">
      <c r="A1" s="16" t="s">
        <v>92</v>
      </c>
      <c r="B1" s="44"/>
      <c r="C1" s="44"/>
      <c r="D1" s="44"/>
      <c r="E1" s="44"/>
      <c r="F1" s="44"/>
      <c r="G1" s="44"/>
    </row>
    <row r="2" ht="15" customHeight="1" spans="1:7">
      <c r="A2" s="34"/>
      <c r="B2" s="34"/>
      <c r="C2" s="34"/>
      <c r="D2" s="34"/>
      <c r="E2" s="34"/>
      <c r="F2" s="34"/>
      <c r="G2" s="35" t="s">
        <v>1</v>
      </c>
    </row>
    <row r="3" s="70" customFormat="1" ht="26.25" customHeight="1" spans="1:7">
      <c r="A3" s="71" t="s">
        <v>93</v>
      </c>
      <c r="B3" s="71" t="s">
        <v>93</v>
      </c>
      <c r="C3" s="71" t="s">
        <v>32</v>
      </c>
      <c r="D3" s="71" t="s">
        <v>50</v>
      </c>
      <c r="E3" s="72"/>
      <c r="F3" s="72"/>
      <c r="G3" s="73" t="s">
        <v>94</v>
      </c>
    </row>
    <row r="4" s="70" customFormat="1" ht="24" customHeight="1" spans="1:7">
      <c r="A4" s="71" t="s">
        <v>95</v>
      </c>
      <c r="B4" s="71" t="s">
        <v>96</v>
      </c>
      <c r="C4" s="72"/>
      <c r="D4" s="74" t="s">
        <v>97</v>
      </c>
      <c r="E4" s="71" t="s">
        <v>98</v>
      </c>
      <c r="F4" s="71" t="s">
        <v>99</v>
      </c>
      <c r="G4" s="75"/>
    </row>
    <row r="5" ht="24" customHeight="1" spans="1:7">
      <c r="A5" s="76">
        <v>201</v>
      </c>
      <c r="B5" s="41" t="s">
        <v>9</v>
      </c>
      <c r="C5" s="39">
        <f>D5+G5</f>
        <v>819.38</v>
      </c>
      <c r="D5" s="39">
        <f>SUM(E5:F5)</f>
        <v>236.76</v>
      </c>
      <c r="E5" s="77">
        <v>145.36</v>
      </c>
      <c r="F5" s="77">
        <v>91.4</v>
      </c>
      <c r="G5" s="40">
        <v>582.62</v>
      </c>
    </row>
    <row r="6" ht="24" customHeight="1" spans="1:7">
      <c r="A6" s="76">
        <v>20101</v>
      </c>
      <c r="B6" s="78" t="s">
        <v>55</v>
      </c>
      <c r="C6" s="39">
        <f>D6+G6</f>
        <v>819.38</v>
      </c>
      <c r="D6" s="39">
        <f>SUM(E6:F6)</f>
        <v>236.76</v>
      </c>
      <c r="E6" s="77">
        <v>145.36</v>
      </c>
      <c r="F6" s="77">
        <v>91.4</v>
      </c>
      <c r="G6" s="40">
        <v>582.62</v>
      </c>
    </row>
    <row r="7" ht="24" customHeight="1" spans="1:7">
      <c r="A7" s="76">
        <v>2010101</v>
      </c>
      <c r="B7" s="79" t="s">
        <v>56</v>
      </c>
      <c r="C7" s="39">
        <f>D7+G7</f>
        <v>241.76</v>
      </c>
      <c r="D7" s="39">
        <f>SUM(E7:F7)</f>
        <v>236.76</v>
      </c>
      <c r="E7" s="77">
        <v>145.36</v>
      </c>
      <c r="F7" s="77">
        <v>91.4</v>
      </c>
      <c r="G7" s="40">
        <v>5</v>
      </c>
    </row>
    <row r="8" ht="24" customHeight="1" spans="1:7">
      <c r="A8" s="76">
        <v>2011204</v>
      </c>
      <c r="B8" s="79" t="s">
        <v>57</v>
      </c>
      <c r="C8" s="39">
        <f>D8+G8</f>
        <v>18.68</v>
      </c>
      <c r="D8" s="39"/>
      <c r="E8" s="42"/>
      <c r="F8" s="77"/>
      <c r="G8" s="40">
        <v>18.68</v>
      </c>
    </row>
    <row r="9" ht="24" customHeight="1" spans="1:7">
      <c r="A9" s="76">
        <v>2011350</v>
      </c>
      <c r="B9" s="79" t="s">
        <v>58</v>
      </c>
      <c r="C9" s="39">
        <f>D9+G9</f>
        <v>0</v>
      </c>
      <c r="D9" s="39">
        <f>SUM(E9:F9)</f>
        <v>0</v>
      </c>
      <c r="E9" s="42"/>
      <c r="F9" s="77"/>
      <c r="G9" s="40"/>
    </row>
    <row r="10" ht="24" customHeight="1" spans="1:7">
      <c r="A10" s="76">
        <v>2011399</v>
      </c>
      <c r="B10" s="79" t="s">
        <v>59</v>
      </c>
      <c r="C10" s="39">
        <f t="shared" ref="C10:C30" si="0">D10+G10</f>
        <v>558.94</v>
      </c>
      <c r="D10" s="39">
        <f t="shared" ref="D10:D30" si="1">SUM(E10:F10)</f>
        <v>0</v>
      </c>
      <c r="E10" s="42"/>
      <c r="F10" s="77"/>
      <c r="G10" s="77">
        <v>558.94</v>
      </c>
    </row>
    <row r="11" ht="24" customHeight="1" spans="1:7">
      <c r="A11" s="76">
        <v>208</v>
      </c>
      <c r="B11" s="78" t="s">
        <v>60</v>
      </c>
      <c r="C11" s="39">
        <f t="shared" si="0"/>
        <v>54.74</v>
      </c>
      <c r="D11" s="39">
        <f t="shared" si="1"/>
        <v>54.74</v>
      </c>
      <c r="E11" s="42">
        <v>54.74</v>
      </c>
      <c r="F11" s="42"/>
      <c r="G11" s="42"/>
    </row>
    <row r="12" ht="24" customHeight="1" spans="1:7">
      <c r="A12" s="76">
        <v>20805</v>
      </c>
      <c r="B12" s="78" t="s">
        <v>61</v>
      </c>
      <c r="C12" s="39">
        <f t="shared" si="0"/>
        <v>54.74</v>
      </c>
      <c r="D12" s="39">
        <f t="shared" si="1"/>
        <v>54.74</v>
      </c>
      <c r="E12" s="42">
        <v>54.74</v>
      </c>
      <c r="F12" s="42"/>
      <c r="G12" s="42"/>
    </row>
    <row r="13" ht="24" customHeight="1" spans="1:7">
      <c r="A13" s="76">
        <v>2080505</v>
      </c>
      <c r="B13" s="79" t="s">
        <v>62</v>
      </c>
      <c r="C13" s="39">
        <f t="shared" si="0"/>
        <v>53.52</v>
      </c>
      <c r="D13" s="39">
        <f t="shared" si="1"/>
        <v>53.52</v>
      </c>
      <c r="E13" s="42">
        <v>53.52</v>
      </c>
      <c r="F13" s="42"/>
      <c r="G13" s="42"/>
    </row>
    <row r="14" ht="24" customHeight="1" spans="1:7">
      <c r="A14" s="76">
        <v>2080599</v>
      </c>
      <c r="B14" s="79" t="s">
        <v>63</v>
      </c>
      <c r="C14" s="39">
        <f t="shared" si="0"/>
        <v>1.22</v>
      </c>
      <c r="D14" s="39">
        <f t="shared" si="1"/>
        <v>1.22</v>
      </c>
      <c r="E14" s="42">
        <v>1.22</v>
      </c>
      <c r="F14" s="42"/>
      <c r="G14" s="42"/>
    </row>
    <row r="15" ht="24" customHeight="1" spans="1:7">
      <c r="A15" s="76">
        <v>210</v>
      </c>
      <c r="B15" s="78" t="s">
        <v>64</v>
      </c>
      <c r="C15" s="39">
        <f t="shared" si="0"/>
        <v>21.85</v>
      </c>
      <c r="D15" s="39">
        <f t="shared" si="1"/>
        <v>21.85</v>
      </c>
      <c r="E15" s="42">
        <v>21.85</v>
      </c>
      <c r="F15" s="42"/>
      <c r="G15" s="42"/>
    </row>
    <row r="16" ht="24" customHeight="1" spans="1:7">
      <c r="A16" s="76">
        <v>21011</v>
      </c>
      <c r="B16" s="80" t="s">
        <v>65</v>
      </c>
      <c r="C16" s="39">
        <f t="shared" si="0"/>
        <v>21.85</v>
      </c>
      <c r="D16" s="39">
        <f t="shared" si="1"/>
        <v>21.85</v>
      </c>
      <c r="E16" s="42">
        <v>21.85</v>
      </c>
      <c r="F16" s="42"/>
      <c r="G16" s="42"/>
    </row>
    <row r="17" ht="24" customHeight="1" spans="1:7">
      <c r="A17" s="76">
        <v>2101101</v>
      </c>
      <c r="B17" s="80" t="s">
        <v>66</v>
      </c>
      <c r="C17" s="39">
        <f t="shared" si="0"/>
        <v>7.22</v>
      </c>
      <c r="D17" s="39">
        <f t="shared" si="1"/>
        <v>7.22</v>
      </c>
      <c r="E17" s="42">
        <v>7.22</v>
      </c>
      <c r="F17" s="42"/>
      <c r="G17" s="42"/>
    </row>
    <row r="18" ht="24" customHeight="1" spans="1:7">
      <c r="A18" s="76">
        <v>2101102</v>
      </c>
      <c r="B18" s="80" t="s">
        <v>67</v>
      </c>
      <c r="C18" s="39">
        <f t="shared" si="0"/>
        <v>14.63</v>
      </c>
      <c r="D18" s="39">
        <f t="shared" si="1"/>
        <v>14.63</v>
      </c>
      <c r="E18" s="42">
        <v>14.63</v>
      </c>
      <c r="F18" s="42"/>
      <c r="G18" s="42"/>
    </row>
    <row r="19" ht="24" customHeight="1" spans="1:7">
      <c r="A19" s="41">
        <v>216</v>
      </c>
      <c r="B19" s="78" t="s">
        <v>68</v>
      </c>
      <c r="C19" s="39">
        <f t="shared" si="0"/>
        <v>142.17</v>
      </c>
      <c r="D19" s="39">
        <f t="shared" si="1"/>
        <v>0</v>
      </c>
      <c r="E19" s="42"/>
      <c r="F19" s="42"/>
      <c r="G19" s="42">
        <v>142.17</v>
      </c>
    </row>
    <row r="20" ht="24" customHeight="1" spans="1:7">
      <c r="A20" s="41">
        <v>21602</v>
      </c>
      <c r="B20" s="80" t="s">
        <v>69</v>
      </c>
      <c r="C20" s="39">
        <f t="shared" si="0"/>
        <v>92.17</v>
      </c>
      <c r="D20" s="39">
        <f t="shared" si="1"/>
        <v>0</v>
      </c>
      <c r="E20" s="42"/>
      <c r="F20" s="42"/>
      <c r="G20" s="42">
        <v>92.17</v>
      </c>
    </row>
    <row r="21" ht="24" customHeight="1" spans="1:7">
      <c r="A21" s="41">
        <v>2160299</v>
      </c>
      <c r="B21" s="80" t="s">
        <v>70</v>
      </c>
      <c r="C21" s="39">
        <f t="shared" si="0"/>
        <v>92.17</v>
      </c>
      <c r="D21" s="39">
        <f t="shared" si="1"/>
        <v>0</v>
      </c>
      <c r="E21" s="42"/>
      <c r="F21" s="42"/>
      <c r="G21" s="42">
        <v>92.17</v>
      </c>
    </row>
    <row r="22" ht="24" customHeight="1" spans="1:7">
      <c r="A22" s="41">
        <v>21606</v>
      </c>
      <c r="B22" s="80" t="s">
        <v>71</v>
      </c>
      <c r="C22" s="39">
        <f t="shared" si="0"/>
        <v>40</v>
      </c>
      <c r="D22" s="39">
        <f t="shared" si="1"/>
        <v>0</v>
      </c>
      <c r="E22" s="42"/>
      <c r="F22" s="42"/>
      <c r="G22" s="42">
        <v>40</v>
      </c>
    </row>
    <row r="23" ht="24" customHeight="1" spans="1:7">
      <c r="A23" s="41">
        <v>2160699</v>
      </c>
      <c r="B23" s="80" t="s">
        <v>72</v>
      </c>
      <c r="C23" s="39">
        <f t="shared" si="0"/>
        <v>40</v>
      </c>
      <c r="D23" s="39">
        <f t="shared" si="1"/>
        <v>0</v>
      </c>
      <c r="E23" s="42"/>
      <c r="F23" s="42"/>
      <c r="G23" s="42">
        <v>40</v>
      </c>
    </row>
    <row r="24" ht="24" customHeight="1" spans="1:7">
      <c r="A24" s="41">
        <v>21699</v>
      </c>
      <c r="B24" s="80" t="s">
        <v>73</v>
      </c>
      <c r="C24" s="39">
        <f t="shared" si="0"/>
        <v>10</v>
      </c>
      <c r="D24" s="39">
        <f t="shared" si="1"/>
        <v>0</v>
      </c>
      <c r="E24" s="42"/>
      <c r="F24" s="42"/>
      <c r="G24" s="42">
        <v>10</v>
      </c>
    </row>
    <row r="25" ht="24" customHeight="1" spans="1:7">
      <c r="A25" s="41">
        <v>2169999</v>
      </c>
      <c r="B25" s="80" t="s">
        <v>74</v>
      </c>
      <c r="C25" s="39">
        <f t="shared" si="0"/>
        <v>10</v>
      </c>
      <c r="D25" s="39">
        <f t="shared" si="1"/>
        <v>0</v>
      </c>
      <c r="E25" s="42"/>
      <c r="F25" s="42"/>
      <c r="G25" s="42">
        <v>10</v>
      </c>
    </row>
    <row r="26" ht="24" customHeight="1" spans="1:7">
      <c r="A26" s="41">
        <v>222</v>
      </c>
      <c r="B26" s="78" t="s">
        <v>75</v>
      </c>
      <c r="C26" s="39">
        <f t="shared" si="0"/>
        <v>7.7</v>
      </c>
      <c r="D26" s="39">
        <f t="shared" si="1"/>
        <v>0</v>
      </c>
      <c r="E26" s="42"/>
      <c r="F26" s="42"/>
      <c r="G26" s="42">
        <v>7.7</v>
      </c>
    </row>
    <row r="27" ht="24" customHeight="1" spans="1:7">
      <c r="A27" s="41">
        <v>22201</v>
      </c>
      <c r="B27" s="80" t="s">
        <v>76</v>
      </c>
      <c r="C27" s="39">
        <f t="shared" si="0"/>
        <v>0</v>
      </c>
      <c r="D27" s="39">
        <f t="shared" si="1"/>
        <v>0</v>
      </c>
      <c r="E27" s="42"/>
      <c r="F27" s="42"/>
      <c r="G27" s="42"/>
    </row>
    <row r="28" ht="24" customHeight="1" spans="1:7">
      <c r="A28" s="41">
        <v>2220150</v>
      </c>
      <c r="B28" s="80" t="s">
        <v>77</v>
      </c>
      <c r="C28" s="39">
        <f t="shared" si="0"/>
        <v>0</v>
      </c>
      <c r="D28" s="39">
        <f t="shared" si="1"/>
        <v>0</v>
      </c>
      <c r="E28" s="42"/>
      <c r="F28" s="42"/>
      <c r="G28" s="42"/>
    </row>
    <row r="29" ht="24" customHeight="1" spans="1:7">
      <c r="A29" s="41">
        <v>22204</v>
      </c>
      <c r="B29" s="80" t="s">
        <v>78</v>
      </c>
      <c r="C29" s="39">
        <f t="shared" si="0"/>
        <v>7.7</v>
      </c>
      <c r="D29" s="39">
        <f t="shared" si="1"/>
        <v>0</v>
      </c>
      <c r="E29" s="42"/>
      <c r="F29" s="42"/>
      <c r="G29" s="42">
        <v>7.7</v>
      </c>
    </row>
    <row r="30" ht="24" customHeight="1" spans="1:7">
      <c r="A30" s="41">
        <v>2220401</v>
      </c>
      <c r="B30" s="80" t="s">
        <v>79</v>
      </c>
      <c r="C30" s="39">
        <f t="shared" si="0"/>
        <v>7.7</v>
      </c>
      <c r="D30" s="39">
        <f t="shared" si="1"/>
        <v>0</v>
      </c>
      <c r="E30" s="42"/>
      <c r="F30" s="42"/>
      <c r="G30" s="42">
        <v>7.7</v>
      </c>
    </row>
    <row r="31" ht="24" customHeight="1" spans="1:7">
      <c r="A31" s="81"/>
      <c r="B31" s="43" t="s">
        <v>46</v>
      </c>
      <c r="C31" s="39">
        <v>1045.84</v>
      </c>
      <c r="D31" s="39">
        <v>313.35</v>
      </c>
      <c r="E31" s="39">
        <v>226.94</v>
      </c>
      <c r="F31" s="39">
        <v>91.4</v>
      </c>
      <c r="G31" s="39">
        <v>732.49</v>
      </c>
    </row>
  </sheetData>
  <mergeCells count="4">
    <mergeCell ref="A1:G1"/>
    <mergeCell ref="D3:F3"/>
    <mergeCell ref="C3:C4"/>
    <mergeCell ref="G3:G4"/>
  </mergeCells>
  <pageMargins left="0.751388888888889" right="0.751388888888889" top="0.60625" bottom="0.409027777777778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21" workbookViewId="0">
      <selection activeCell="E9" sqref="E9"/>
    </sheetView>
  </sheetViews>
  <sheetFormatPr defaultColWidth="9" defaultRowHeight="13.5" outlineLevelCol="4"/>
  <cols>
    <col min="1" max="1" width="11.25" customWidth="1"/>
    <col min="2" max="2" width="31.625" customWidth="1"/>
    <col min="3" max="3" width="13.25" customWidth="1"/>
    <col min="4" max="4" width="12" customWidth="1"/>
    <col min="5" max="5" width="12.75" customWidth="1"/>
  </cols>
  <sheetData>
    <row r="1" ht="22" customHeight="1" spans="1:5">
      <c r="A1" s="51" t="s">
        <v>100</v>
      </c>
      <c r="B1" s="52"/>
      <c r="C1" s="52"/>
      <c r="D1" s="52"/>
      <c r="E1" s="52"/>
    </row>
    <row r="2" ht="12" customHeight="1" spans="1:5">
      <c r="A2" s="53"/>
      <c r="B2" s="53"/>
      <c r="C2" s="54"/>
      <c r="D2" s="54" t="s">
        <v>101</v>
      </c>
      <c r="E2" s="54"/>
    </row>
    <row r="3" ht="21" customHeight="1" spans="1:5">
      <c r="A3" s="55" t="s">
        <v>102</v>
      </c>
      <c r="B3" s="55" t="s">
        <v>103</v>
      </c>
      <c r="C3" s="36" t="s">
        <v>46</v>
      </c>
      <c r="D3" s="37" t="s">
        <v>98</v>
      </c>
      <c r="E3" s="37" t="s">
        <v>99</v>
      </c>
    </row>
    <row r="4" ht="21" customHeight="1" spans="1:5">
      <c r="A4" s="56">
        <v>301</v>
      </c>
      <c r="B4" s="57" t="s">
        <v>104</v>
      </c>
      <c r="C4" s="58">
        <f>SUM(C5:C11)</f>
        <v>145.36</v>
      </c>
      <c r="D4" s="59">
        <f>SUM(D5:D11)</f>
        <v>145.36</v>
      </c>
      <c r="E4" s="59">
        <f>SUM(E5:E11)</f>
        <v>0</v>
      </c>
    </row>
    <row r="5" ht="21" customHeight="1" spans="1:5">
      <c r="A5" s="60">
        <v>30101</v>
      </c>
      <c r="B5" s="61" t="s">
        <v>105</v>
      </c>
      <c r="C5" s="58">
        <f t="shared" ref="C5:C11" si="0">SUM(D5:E5)</f>
        <v>56.44</v>
      </c>
      <c r="D5" s="62">
        <v>56.44</v>
      </c>
      <c r="E5" s="62"/>
    </row>
    <row r="6" ht="21" customHeight="1" spans="1:5">
      <c r="A6" s="60">
        <v>30102</v>
      </c>
      <c r="B6" s="61" t="s">
        <v>106</v>
      </c>
      <c r="C6" s="58">
        <f t="shared" si="0"/>
        <v>28.21</v>
      </c>
      <c r="D6" s="62">
        <v>28.21</v>
      </c>
      <c r="E6" s="62"/>
    </row>
    <row r="7" ht="21" customHeight="1" spans="1:5">
      <c r="A7" s="60">
        <v>30103</v>
      </c>
      <c r="B7" s="61" t="s">
        <v>107</v>
      </c>
      <c r="C7" s="58">
        <f t="shared" si="0"/>
        <v>8.98</v>
      </c>
      <c r="D7" s="63">
        <v>8.98</v>
      </c>
      <c r="E7" s="62"/>
    </row>
    <row r="8" ht="21" customHeight="1" spans="1:5">
      <c r="A8" s="60">
        <v>30107</v>
      </c>
      <c r="B8" s="64" t="s">
        <v>108</v>
      </c>
      <c r="C8" s="58">
        <f t="shared" si="0"/>
        <v>20.85</v>
      </c>
      <c r="D8" s="63">
        <v>20.85</v>
      </c>
      <c r="E8" s="62"/>
    </row>
    <row r="9" ht="21" customHeight="1" spans="1:5">
      <c r="A9" s="60">
        <v>30108</v>
      </c>
      <c r="B9" s="64" t="s">
        <v>109</v>
      </c>
      <c r="C9" s="58">
        <f t="shared" si="0"/>
        <v>16.81</v>
      </c>
      <c r="D9" s="65">
        <v>16.81</v>
      </c>
      <c r="E9" s="65"/>
    </row>
    <row r="10" ht="21" customHeight="1" spans="1:5">
      <c r="A10" s="60">
        <v>30110</v>
      </c>
      <c r="B10" s="64" t="s">
        <v>110</v>
      </c>
      <c r="C10" s="58">
        <f t="shared" si="0"/>
        <v>6.71</v>
      </c>
      <c r="D10" s="65">
        <v>6.71</v>
      </c>
      <c r="E10" s="65"/>
    </row>
    <row r="11" ht="21" customHeight="1" spans="1:5">
      <c r="A11" s="60">
        <v>30199</v>
      </c>
      <c r="B11" s="61" t="s">
        <v>111</v>
      </c>
      <c r="C11" s="58">
        <f t="shared" si="0"/>
        <v>7.36</v>
      </c>
      <c r="D11" s="65">
        <v>7.36</v>
      </c>
      <c r="E11" s="65"/>
    </row>
    <row r="12" ht="21" customHeight="1" spans="1:5">
      <c r="A12" s="56">
        <v>302</v>
      </c>
      <c r="B12" s="57" t="s">
        <v>112</v>
      </c>
      <c r="C12" s="58">
        <f>SUM(C13:C32)</f>
        <v>91.4</v>
      </c>
      <c r="D12" s="58">
        <f>SUM(D13:D32)</f>
        <v>0</v>
      </c>
      <c r="E12" s="58">
        <f>SUM(E13:E32)</f>
        <v>91.4</v>
      </c>
    </row>
    <row r="13" ht="21" customHeight="1" spans="1:5">
      <c r="A13" s="60">
        <v>30201</v>
      </c>
      <c r="B13" s="61" t="s">
        <v>113</v>
      </c>
      <c r="C13" s="58">
        <f>SUM(D13:E13)</f>
        <v>7.8</v>
      </c>
      <c r="D13" s="66"/>
      <c r="E13" s="65">
        <v>7.8</v>
      </c>
    </row>
    <row r="14" ht="21" customHeight="1" spans="1:5">
      <c r="A14" s="60">
        <v>30202</v>
      </c>
      <c r="B14" s="47" t="s">
        <v>114</v>
      </c>
      <c r="C14" s="58">
        <f>SUM(D14:E14)</f>
        <v>4</v>
      </c>
      <c r="D14" s="67"/>
      <c r="E14" s="68">
        <v>4</v>
      </c>
    </row>
    <row r="15" ht="21" customHeight="1" spans="1:5">
      <c r="A15" s="60">
        <v>30203</v>
      </c>
      <c r="B15" s="47" t="s">
        <v>115</v>
      </c>
      <c r="C15" s="58">
        <f t="shared" ref="C15:C32" si="1">SUM(D15:E15)</f>
        <v>0</v>
      </c>
      <c r="D15" s="67"/>
      <c r="E15" s="68"/>
    </row>
    <row r="16" ht="21" customHeight="1" spans="1:5">
      <c r="A16" s="60">
        <v>30204</v>
      </c>
      <c r="B16" s="47" t="s">
        <v>116</v>
      </c>
      <c r="C16" s="58">
        <f t="shared" si="1"/>
        <v>0</v>
      </c>
      <c r="D16" s="67"/>
      <c r="E16" s="68"/>
    </row>
    <row r="17" ht="21" customHeight="1" spans="1:5">
      <c r="A17" s="60">
        <v>30205</v>
      </c>
      <c r="B17" s="47" t="s">
        <v>117</v>
      </c>
      <c r="C17" s="58">
        <f t="shared" si="1"/>
        <v>1</v>
      </c>
      <c r="D17" s="67"/>
      <c r="E17" s="68">
        <v>1</v>
      </c>
    </row>
    <row r="18" ht="21" customHeight="1" spans="1:5">
      <c r="A18" s="60">
        <v>30206</v>
      </c>
      <c r="B18" s="47" t="s">
        <v>118</v>
      </c>
      <c r="C18" s="58">
        <f t="shared" si="1"/>
        <v>1.8</v>
      </c>
      <c r="D18" s="67"/>
      <c r="E18" s="68">
        <v>1.8</v>
      </c>
    </row>
    <row r="19" ht="21" customHeight="1" spans="1:5">
      <c r="A19" s="60">
        <v>30207</v>
      </c>
      <c r="B19" s="47" t="s">
        <v>119</v>
      </c>
      <c r="C19" s="58">
        <f t="shared" si="1"/>
        <v>5</v>
      </c>
      <c r="D19" s="67"/>
      <c r="E19" s="68">
        <v>5</v>
      </c>
    </row>
    <row r="20" ht="21" customHeight="1" spans="1:5">
      <c r="A20" s="60">
        <v>30208</v>
      </c>
      <c r="B20" s="47" t="s">
        <v>120</v>
      </c>
      <c r="C20" s="58">
        <f t="shared" si="1"/>
        <v>7</v>
      </c>
      <c r="D20" s="67"/>
      <c r="E20" s="68">
        <v>7</v>
      </c>
    </row>
    <row r="21" ht="21" customHeight="1" spans="1:5">
      <c r="A21" s="60">
        <v>30209</v>
      </c>
      <c r="B21" s="47" t="s">
        <v>121</v>
      </c>
      <c r="C21" s="58">
        <f t="shared" si="1"/>
        <v>0</v>
      </c>
      <c r="D21" s="67"/>
      <c r="E21" s="68"/>
    </row>
    <row r="22" ht="21" customHeight="1" spans="1:5">
      <c r="A22" s="60">
        <v>30211</v>
      </c>
      <c r="B22" s="47" t="s">
        <v>122</v>
      </c>
      <c r="C22" s="58">
        <f t="shared" si="1"/>
        <v>22</v>
      </c>
      <c r="D22" s="67"/>
      <c r="E22" s="68">
        <v>22</v>
      </c>
    </row>
    <row r="23" ht="21" customHeight="1" spans="1:5">
      <c r="A23" s="60">
        <v>30213</v>
      </c>
      <c r="B23" s="47" t="s">
        <v>123</v>
      </c>
      <c r="C23" s="58">
        <f t="shared" si="1"/>
        <v>5</v>
      </c>
      <c r="D23" s="67"/>
      <c r="E23" s="68">
        <v>5</v>
      </c>
    </row>
    <row r="24" ht="21" customHeight="1" spans="1:5">
      <c r="A24" s="60">
        <v>30214</v>
      </c>
      <c r="B24" s="47" t="s">
        <v>124</v>
      </c>
      <c r="C24" s="58">
        <f t="shared" si="1"/>
        <v>0</v>
      </c>
      <c r="D24" s="67"/>
      <c r="E24" s="68"/>
    </row>
    <row r="25" ht="21" customHeight="1" spans="1:5">
      <c r="A25" s="60">
        <v>30215</v>
      </c>
      <c r="B25" s="47" t="s">
        <v>125</v>
      </c>
      <c r="C25" s="58">
        <f t="shared" si="1"/>
        <v>0</v>
      </c>
      <c r="D25" s="67"/>
      <c r="E25" s="68"/>
    </row>
    <row r="26" ht="21" customHeight="1" spans="1:5">
      <c r="A26" s="60">
        <v>30216</v>
      </c>
      <c r="B26" s="47" t="s">
        <v>126</v>
      </c>
      <c r="C26" s="58">
        <f t="shared" si="1"/>
        <v>0</v>
      </c>
      <c r="D26" s="67"/>
      <c r="E26" s="68"/>
    </row>
    <row r="27" ht="21" customHeight="1" spans="1:5">
      <c r="A27" s="60">
        <v>30217</v>
      </c>
      <c r="B27" s="47" t="s">
        <v>127</v>
      </c>
      <c r="C27" s="58">
        <f t="shared" si="1"/>
        <v>31</v>
      </c>
      <c r="D27" s="67"/>
      <c r="E27" s="68">
        <v>31</v>
      </c>
    </row>
    <row r="28" ht="21" customHeight="1" spans="1:5">
      <c r="A28" s="60">
        <v>30226</v>
      </c>
      <c r="B28" s="47" t="s">
        <v>128</v>
      </c>
      <c r="C28" s="58">
        <f t="shared" si="1"/>
        <v>0</v>
      </c>
      <c r="D28" s="67"/>
      <c r="E28" s="68"/>
    </row>
    <row r="29" ht="21" customHeight="1" spans="1:5">
      <c r="A29" s="60">
        <v>30227</v>
      </c>
      <c r="B29" s="47" t="s">
        <v>129</v>
      </c>
      <c r="C29" s="58">
        <f t="shared" si="1"/>
        <v>0</v>
      </c>
      <c r="D29" s="67"/>
      <c r="E29" s="68"/>
    </row>
    <row r="30" ht="21" customHeight="1" spans="1:5">
      <c r="A30" s="60">
        <v>30228</v>
      </c>
      <c r="B30" s="47" t="s">
        <v>130</v>
      </c>
      <c r="C30" s="58">
        <f t="shared" si="1"/>
        <v>6.2</v>
      </c>
      <c r="D30" s="67"/>
      <c r="E30" s="68">
        <v>6.2</v>
      </c>
    </row>
    <row r="31" ht="21" customHeight="1" spans="1:5">
      <c r="A31" s="60">
        <v>30239</v>
      </c>
      <c r="B31" s="47" t="s">
        <v>131</v>
      </c>
      <c r="C31" s="58">
        <f t="shared" si="1"/>
        <v>0</v>
      </c>
      <c r="D31" s="67"/>
      <c r="E31" s="68">
        <v>0</v>
      </c>
    </row>
    <row r="32" ht="21" customHeight="1" spans="1:5">
      <c r="A32" s="60">
        <v>30299</v>
      </c>
      <c r="B32" s="47" t="s">
        <v>132</v>
      </c>
      <c r="C32" s="58">
        <f t="shared" si="1"/>
        <v>0.6</v>
      </c>
      <c r="D32" s="67"/>
      <c r="E32" s="68">
        <v>0.6</v>
      </c>
    </row>
    <row r="33" ht="21" customHeight="1" spans="1:5">
      <c r="A33" s="69"/>
      <c r="B33" s="43" t="s">
        <v>46</v>
      </c>
      <c r="C33" s="39">
        <f>C12+C4</f>
        <v>236.76</v>
      </c>
      <c r="D33" s="39">
        <f>D12+D4</f>
        <v>145.36</v>
      </c>
      <c r="E33" s="39">
        <f>E12+E4</f>
        <v>91.4</v>
      </c>
    </row>
  </sheetData>
  <mergeCells count="2">
    <mergeCell ref="A1:E1"/>
    <mergeCell ref="D2:E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10" sqref="A10:C10"/>
    </sheetView>
  </sheetViews>
  <sheetFormatPr defaultColWidth="9" defaultRowHeight="13.5" outlineLevelCol="2"/>
  <cols>
    <col min="1" max="1" width="30.625" customWidth="1"/>
    <col min="2" max="2" width="23.25" customWidth="1"/>
    <col min="3" max="3" width="25.125" customWidth="1"/>
  </cols>
  <sheetData>
    <row r="1" ht="27" spans="1:3">
      <c r="A1" s="16" t="s">
        <v>133</v>
      </c>
      <c r="B1" s="16"/>
      <c r="C1" s="16"/>
    </row>
    <row r="2" ht="15" customHeight="1" spans="1:3">
      <c r="A2" s="35" t="s">
        <v>1</v>
      </c>
      <c r="B2" s="35"/>
      <c r="C2" s="35"/>
    </row>
    <row r="3" ht="25.15" customHeight="1" spans="1:3">
      <c r="A3" s="37" t="s">
        <v>134</v>
      </c>
      <c r="B3" s="37" t="s">
        <v>135</v>
      </c>
      <c r="C3" s="18" t="s">
        <v>136</v>
      </c>
    </row>
    <row r="4" ht="25.15" customHeight="1" spans="1:3">
      <c r="A4" s="43" t="s">
        <v>137</v>
      </c>
      <c r="B4" s="39">
        <f>SUM(B5:B7)</f>
        <v>31</v>
      </c>
      <c r="C4" s="43"/>
    </row>
    <row r="5" ht="25.15" customHeight="1" spans="1:3">
      <c r="A5" s="45" t="s">
        <v>138</v>
      </c>
      <c r="B5" s="37">
        <v>5</v>
      </c>
      <c r="C5" s="37"/>
    </row>
    <row r="6" ht="25.15" customHeight="1" spans="1:3">
      <c r="A6" s="45" t="s">
        <v>139</v>
      </c>
      <c r="B6" s="37">
        <v>26</v>
      </c>
      <c r="C6" s="37"/>
    </row>
    <row r="7" ht="25.15" customHeight="1" spans="1:3">
      <c r="A7" s="46" t="s">
        <v>140</v>
      </c>
      <c r="B7" s="39">
        <f>SUM(B8:B9)</f>
        <v>0</v>
      </c>
      <c r="C7" s="43"/>
    </row>
    <row r="8" ht="24.75" spans="1:3">
      <c r="A8" s="47" t="s">
        <v>141</v>
      </c>
      <c r="B8" s="37"/>
      <c r="C8" s="37"/>
    </row>
    <row r="9" ht="30" customHeight="1" spans="1:3">
      <c r="A9" s="48" t="s">
        <v>142</v>
      </c>
      <c r="B9" s="37"/>
      <c r="C9" s="49"/>
    </row>
    <row r="10" ht="132" customHeight="1" spans="1:3">
      <c r="A10" s="50" t="s">
        <v>143</v>
      </c>
      <c r="B10" s="50"/>
      <c r="C10" s="50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6" sqref="G6"/>
    </sheetView>
  </sheetViews>
  <sheetFormatPr defaultColWidth="9" defaultRowHeight="13.5" outlineLevelCol="4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ht="54.75" customHeight="1" spans="1:5">
      <c r="A1" s="44" t="s">
        <v>144</v>
      </c>
      <c r="B1" s="44"/>
      <c r="C1" s="44"/>
      <c r="D1" s="44"/>
      <c r="E1" s="44"/>
    </row>
    <row r="2" ht="15" customHeight="1" spans="1:5">
      <c r="A2" s="34"/>
      <c r="B2" s="35" t="s">
        <v>1</v>
      </c>
      <c r="C2" s="35"/>
      <c r="D2" s="35"/>
      <c r="E2" s="35"/>
    </row>
    <row r="3" ht="28.15" customHeight="1" spans="1:5">
      <c r="A3" s="36" t="s">
        <v>48</v>
      </c>
      <c r="B3" s="36" t="s">
        <v>49</v>
      </c>
      <c r="C3" s="18" t="s">
        <v>46</v>
      </c>
      <c r="D3" s="37" t="s">
        <v>50</v>
      </c>
      <c r="E3" s="18" t="s">
        <v>51</v>
      </c>
    </row>
    <row r="4" ht="22.15" customHeight="1" spans="1:5">
      <c r="A4" s="38"/>
      <c r="B4" s="38"/>
      <c r="C4" s="39">
        <f>SUM(D4:E4)</f>
        <v>0</v>
      </c>
      <c r="D4" s="40"/>
      <c r="E4" s="40"/>
    </row>
    <row r="5" ht="22.15" customHeight="1" spans="1:5">
      <c r="A5" s="38"/>
      <c r="B5" s="41"/>
      <c r="C5" s="39">
        <f t="shared" ref="C5:C17" si="0">SUM(D5:E5)</f>
        <v>0</v>
      </c>
      <c r="D5" s="42"/>
      <c r="E5" s="42"/>
    </row>
    <row r="6" ht="22.15" customHeight="1" spans="1:5">
      <c r="A6" s="38"/>
      <c r="B6" s="41"/>
      <c r="C6" s="39">
        <f t="shared" si="0"/>
        <v>0</v>
      </c>
      <c r="D6" s="42"/>
      <c r="E6" s="42"/>
    </row>
    <row r="7" ht="22.15" customHeight="1" spans="1:5">
      <c r="A7" s="38"/>
      <c r="B7" s="41"/>
      <c r="C7" s="39">
        <f t="shared" si="0"/>
        <v>0</v>
      </c>
      <c r="D7" s="42"/>
      <c r="E7" s="42"/>
    </row>
    <row r="8" ht="22.15" customHeight="1" spans="1:5">
      <c r="A8" s="38"/>
      <c r="B8" s="41"/>
      <c r="C8" s="39">
        <f t="shared" si="0"/>
        <v>0</v>
      </c>
      <c r="D8" s="42"/>
      <c r="E8" s="42"/>
    </row>
    <row r="9" ht="22.15" customHeight="1" spans="1:5">
      <c r="A9" s="38"/>
      <c r="B9" s="41"/>
      <c r="C9" s="39">
        <f t="shared" si="0"/>
        <v>0</v>
      </c>
      <c r="D9" s="42"/>
      <c r="E9" s="42"/>
    </row>
    <row r="10" ht="22.15" customHeight="1" spans="1:5">
      <c r="A10" s="38"/>
      <c r="B10" s="41"/>
      <c r="C10" s="39">
        <f t="shared" si="0"/>
        <v>0</v>
      </c>
      <c r="D10" s="42"/>
      <c r="E10" s="42"/>
    </row>
    <row r="11" ht="22.15" customHeight="1" spans="1:5">
      <c r="A11" s="38"/>
      <c r="B11" s="41"/>
      <c r="C11" s="39">
        <f t="shared" si="0"/>
        <v>0</v>
      </c>
      <c r="D11" s="42"/>
      <c r="E11" s="42"/>
    </row>
    <row r="12" ht="22.15" customHeight="1" spans="1:5">
      <c r="A12" s="38"/>
      <c r="B12" s="41"/>
      <c r="C12" s="39">
        <f t="shared" si="0"/>
        <v>0</v>
      </c>
      <c r="D12" s="42"/>
      <c r="E12" s="42"/>
    </row>
    <row r="13" ht="22.15" customHeight="1" spans="1:5">
      <c r="A13" s="38"/>
      <c r="B13" s="41"/>
      <c r="C13" s="39">
        <f t="shared" si="0"/>
        <v>0</v>
      </c>
      <c r="D13" s="42"/>
      <c r="E13" s="42"/>
    </row>
    <row r="14" ht="22.15" customHeight="1" spans="1:5">
      <c r="A14" s="38"/>
      <c r="B14" s="41"/>
      <c r="C14" s="39">
        <f t="shared" si="0"/>
        <v>0</v>
      </c>
      <c r="D14" s="42"/>
      <c r="E14" s="42"/>
    </row>
    <row r="15" ht="22.15" customHeight="1" spans="1:5">
      <c r="A15" s="38"/>
      <c r="B15" s="41"/>
      <c r="C15" s="39">
        <f t="shared" si="0"/>
        <v>0</v>
      </c>
      <c r="D15" s="42"/>
      <c r="E15" s="42"/>
    </row>
    <row r="16" ht="22.15" customHeight="1" spans="1:5">
      <c r="A16" s="38"/>
      <c r="B16" s="41"/>
      <c r="C16" s="39">
        <f t="shared" si="0"/>
        <v>0</v>
      </c>
      <c r="D16" s="42"/>
      <c r="E16" s="42"/>
    </row>
    <row r="17" ht="22.15" customHeight="1" spans="1:5">
      <c r="A17" s="38"/>
      <c r="B17" s="41"/>
      <c r="C17" s="39">
        <f t="shared" si="0"/>
        <v>0</v>
      </c>
      <c r="D17" s="42"/>
      <c r="E17" s="42"/>
    </row>
    <row r="18" ht="22.15" customHeight="1" spans="1:5">
      <c r="A18" s="43"/>
      <c r="B18" s="43" t="s">
        <v>46</v>
      </c>
      <c r="C18" s="39">
        <f>SUM(C4:C17)</f>
        <v>0</v>
      </c>
      <c r="D18" s="39">
        <f>SUM(D4:D17)</f>
        <v>0</v>
      </c>
      <c r="E18" s="39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3.5" outlineLevelCol="4"/>
  <cols>
    <col min="1" max="1" width="13.875" customWidth="1"/>
    <col min="2" max="2" width="14.625" customWidth="1"/>
  </cols>
  <sheetData>
    <row r="1" ht="27" spans="1:5">
      <c r="A1" s="16" t="s">
        <v>145</v>
      </c>
      <c r="B1" s="16"/>
      <c r="C1" s="16"/>
      <c r="D1" s="16"/>
      <c r="E1" s="16"/>
    </row>
    <row r="2" ht="15" customHeight="1" spans="1:5">
      <c r="A2" s="34"/>
      <c r="B2" s="35" t="s">
        <v>1</v>
      </c>
      <c r="C2" s="35"/>
      <c r="D2" s="35"/>
      <c r="E2" s="35"/>
    </row>
    <row r="3" ht="14.25" spans="1:5">
      <c r="A3" s="36" t="s">
        <v>48</v>
      </c>
      <c r="B3" s="36" t="s">
        <v>49</v>
      </c>
      <c r="C3" s="18" t="s">
        <v>46</v>
      </c>
      <c r="D3" s="37" t="s">
        <v>50</v>
      </c>
      <c r="E3" s="18" t="s">
        <v>51</v>
      </c>
    </row>
    <row r="4" spans="1:5">
      <c r="A4" s="38"/>
      <c r="B4" s="38"/>
      <c r="C4" s="39">
        <f>SUM(D4:E4)</f>
        <v>0</v>
      </c>
      <c r="D4" s="40"/>
      <c r="E4" s="40"/>
    </row>
    <row r="5" spans="1:5">
      <c r="A5" s="41"/>
      <c r="B5" s="41"/>
      <c r="C5" s="39">
        <f t="shared" ref="C5:C14" si="0">SUM(D5:E5)</f>
        <v>0</v>
      </c>
      <c r="D5" s="42"/>
      <c r="E5" s="42"/>
    </row>
    <row r="6" spans="1:5">
      <c r="A6" s="41"/>
      <c r="B6" s="41"/>
      <c r="C6" s="39">
        <f t="shared" si="0"/>
        <v>0</v>
      </c>
      <c r="D6" s="42"/>
      <c r="E6" s="42"/>
    </row>
    <row r="7" spans="1:5">
      <c r="A7" s="41"/>
      <c r="B7" s="41"/>
      <c r="C7" s="39">
        <f t="shared" si="0"/>
        <v>0</v>
      </c>
      <c r="D7" s="42"/>
      <c r="E7" s="42"/>
    </row>
    <row r="8" spans="1:5">
      <c r="A8" s="41"/>
      <c r="B8" s="41"/>
      <c r="C8" s="39">
        <f t="shared" si="0"/>
        <v>0</v>
      </c>
      <c r="D8" s="42"/>
      <c r="E8" s="42"/>
    </row>
    <row r="9" spans="1:5">
      <c r="A9" s="41"/>
      <c r="B9" s="41"/>
      <c r="C9" s="39">
        <f t="shared" si="0"/>
        <v>0</v>
      </c>
      <c r="D9" s="42"/>
      <c r="E9" s="42"/>
    </row>
    <row r="10" spans="1:5">
      <c r="A10" s="41"/>
      <c r="B10" s="41"/>
      <c r="C10" s="39">
        <f t="shared" si="0"/>
        <v>0</v>
      </c>
      <c r="D10" s="42"/>
      <c r="E10" s="42"/>
    </row>
    <row r="11" spans="1:5">
      <c r="A11" s="38"/>
      <c r="B11" s="38"/>
      <c r="C11" s="39">
        <f t="shared" si="0"/>
        <v>0</v>
      </c>
      <c r="D11" s="42"/>
      <c r="E11" s="42"/>
    </row>
    <row r="12" spans="1:5">
      <c r="A12" s="38"/>
      <c r="B12" s="38"/>
      <c r="C12" s="39">
        <f t="shared" si="0"/>
        <v>0</v>
      </c>
      <c r="D12" s="40"/>
      <c r="E12" s="40"/>
    </row>
    <row r="13" spans="1:5">
      <c r="A13" s="38"/>
      <c r="B13" s="38"/>
      <c r="C13" s="39">
        <f t="shared" si="0"/>
        <v>0</v>
      </c>
      <c r="D13" s="40"/>
      <c r="E13" s="40"/>
    </row>
    <row r="14" spans="1:5">
      <c r="A14" s="38"/>
      <c r="B14" s="38"/>
      <c r="C14" s="39">
        <f t="shared" si="0"/>
        <v>0</v>
      </c>
      <c r="D14" s="40"/>
      <c r="E14" s="40"/>
    </row>
    <row r="15" spans="1:5">
      <c r="A15" s="43"/>
      <c r="B15" s="43" t="s">
        <v>46</v>
      </c>
      <c r="C15" s="39">
        <f>SUM(C4:C14)</f>
        <v>0</v>
      </c>
      <c r="D15" s="39">
        <f>SUM(D4:D14)</f>
        <v>0</v>
      </c>
      <c r="E15" s="39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口岸监理费</vt:lpstr>
      <vt:lpstr>成品粮油代储费</vt:lpstr>
      <vt:lpstr>救灾物资管理费</vt:lpstr>
      <vt:lpstr>口岸经费</vt:lpstr>
      <vt:lpstr>救灾物资储备库租金及货架款</vt:lpstr>
      <vt:lpstr>军粮站亏损补贴</vt:lpstr>
      <vt:lpstr>十一、项目支出绩效目标表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Administrator</cp:lastModifiedBy>
  <dcterms:created xsi:type="dcterms:W3CDTF">2022-04-19T08:17:00Z</dcterms:created>
  <dcterms:modified xsi:type="dcterms:W3CDTF">2025-05-19T07:12:51Z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47888697F62A46D194C506FD31BA08CE_12</vt:lpwstr>
  </property>
</Properties>
</file>